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2504"/>
  </bookViews>
  <sheets>
    <sheet name="WI MA Calculation" sheetId="1" r:id="rId1"/>
    <sheet name="Reimbursement Calculation" sheetId="3" r:id="rId2"/>
  </sheets>
  <definedNames>
    <definedName name="_xlnm.Print_Area" localSheetId="1">'Reimbursement Calculation'!$A$1:$L$33</definedName>
    <definedName name="_xlnm.Print_Area" localSheetId="0">'WI MA Calculation'!$A$1:$J$37</definedName>
  </definedNames>
  <calcPr calcId="152511"/>
</workbook>
</file>

<file path=xl/calcChain.xml><?xml version="1.0" encoding="utf-8"?>
<calcChain xmlns="http://schemas.openxmlformats.org/spreadsheetml/2006/main">
  <c r="J31" i="1" l="1"/>
  <c r="K16" i="3" l="1"/>
  <c r="J13" i="1" l="1"/>
  <c r="J18" i="1" s="1"/>
  <c r="K4" i="3" l="1"/>
  <c r="H24" i="1"/>
  <c r="J26" i="1" s="1"/>
  <c r="J27" i="1" s="1"/>
  <c r="J33" i="1" s="1"/>
  <c r="K17" i="3" l="1"/>
  <c r="K18" i="3" s="1"/>
  <c r="K3" i="3" l="1"/>
  <c r="K5" i="3" l="1"/>
  <c r="K9" i="3" s="1"/>
  <c r="K20" i="3" s="1"/>
</calcChain>
</file>

<file path=xl/sharedStrings.xml><?xml version="1.0" encoding="utf-8"?>
<sst xmlns="http://schemas.openxmlformats.org/spreadsheetml/2006/main" count="49" uniqueCount="46">
  <si>
    <t>Adjustment for first $50 million of premium:</t>
  </si>
  <si>
    <r>
      <t xml:space="preserve">3. Ratio of Medicaid to Grand Total Premiums (Line 1 </t>
    </r>
    <r>
      <rPr>
        <sz val="11"/>
        <color theme="1"/>
        <rFont val="Calibri"/>
        <family val="2"/>
      </rPr>
      <t>÷ Line 2)</t>
    </r>
  </si>
  <si>
    <t>HMO Name</t>
  </si>
  <si>
    <t>Preparer Name</t>
  </si>
  <si>
    <t>Email Address</t>
  </si>
  <si>
    <t>Phone #</t>
  </si>
  <si>
    <t>1. Medicaid Premium (NAIC Annual Statement)</t>
  </si>
  <si>
    <t>2. Medicaid Premium Deductions Not Reported in NAIC Annual Statement</t>
  </si>
  <si>
    <t xml:space="preserve">represents the cost for my health plan's Wisconsin Medicaid portion of the Annual Fee on Health Insurance Providers. </t>
  </si>
  <si>
    <t>Date</t>
  </si>
  <si>
    <t>Calculation of Wisconsin Specific Medicaid Premium from the NAIC Annual Statement</t>
  </si>
  <si>
    <t>8. Wisconsin Premium Tax %</t>
  </si>
  <si>
    <t>Calculation of Gross-up associated with Fee</t>
  </si>
  <si>
    <t>Calculation of Fee Reimbursement</t>
  </si>
  <si>
    <t>HMO Input Fields</t>
  </si>
  <si>
    <t>Note:</t>
  </si>
  <si>
    <t>Wisconsin Specific MA Calculation for the Annual Fee on Health Insurance Providers</t>
  </si>
  <si>
    <t xml:space="preserve">Wisconsin Specific MA Fee Reimbursement Calculation </t>
  </si>
  <si>
    <t>10. Ratio Wisconsin Premium Tax (1 ÷ (1 minus Line 8))</t>
  </si>
  <si>
    <t xml:space="preserve">5. WI Medicaid Portion of Final Fee (Line 3 times Line 4) </t>
  </si>
  <si>
    <t>I attest that the  information provided in the WI MA Calculation and Reimbursement Calculation spreadsheets is accurate and truly</t>
  </si>
  <si>
    <t>12. WI Medicaid Fee Reimbursement (Line 5 ÷ Line 11)</t>
  </si>
  <si>
    <t>Calculation of Medicaid Premium Dollar Threshold Applied to the Fee:</t>
  </si>
  <si>
    <t>6. Federal Tax %</t>
  </si>
  <si>
    <t>7. Wisconsin State Tax %</t>
  </si>
  <si>
    <t>Preparer of the Form</t>
  </si>
  <si>
    <t>9. Ratio Federal and State  Tax (1 minus (Line 6 minus Line 7) multiplied by (1 minus Line 6))</t>
  </si>
  <si>
    <t>11. Gross up Ratio (Line 9 multiplied by Line 10)</t>
  </si>
  <si>
    <t>5. Net Medicaid Premium (Line 1 &amp; 3 minus Line 2 &amp; 4)</t>
  </si>
  <si>
    <t>8. Deduction for first $25 million of premium (100% of the lower of total premium or $25 million)</t>
  </si>
  <si>
    <t>9. Deduction for next $25 million of premium (50% of the lower of total premium minus $25 million or $25 million)</t>
  </si>
  <si>
    <t>10. Total</t>
  </si>
  <si>
    <t>16. Medicaid Premium Subject to Fee (Line 12 times Line 15)</t>
  </si>
  <si>
    <t>15. Ratio of Subtotal to Net Premium (Line 14 ÷ Line 13)</t>
  </si>
  <si>
    <r>
      <t xml:space="preserve">7. Ratio of Medicaid Premium to Total Net Premiums (Line 5 </t>
    </r>
    <r>
      <rPr>
        <sz val="11"/>
        <color theme="1"/>
        <rFont val="Calibri"/>
        <family val="2"/>
      </rPr>
      <t>÷ Line 6)</t>
    </r>
  </si>
  <si>
    <t>2. Net Premiums Taken into Account for Your Entity (WI MA Calculation Line 14)</t>
  </si>
  <si>
    <t>1. Medicaid Premium Subject to Fee (WI MA Calculation Tab Line 12)</t>
  </si>
  <si>
    <t>11. Proportion of Dollar Threshold Allocated to Medicaid (Line 7 times Line 10)</t>
  </si>
  <si>
    <t>12. Net Medicaid Premium Subject to Fee (Line 5 minus Line 11)</t>
  </si>
  <si>
    <t>6. Sum of Total Net Premiums Written as Reported (IRS Letter 5067C)</t>
  </si>
  <si>
    <t>4. Final Fee Amount (IRS Letter 5067C)</t>
  </si>
  <si>
    <t>Calculation of Wisconsin Specific Medicaid Premium from IRS Letter 5067C</t>
  </si>
  <si>
    <t>13. Subtotal of Premiums Subject to Fee (IRS Letter 5067C)</t>
  </si>
  <si>
    <t>14. Net Premiums Written Taken into Account for Your Entity (IRS Letter 5067C)</t>
  </si>
  <si>
    <t>3. DLTC or Other MA Premium (NAIC Annual Statement)</t>
  </si>
  <si>
    <t>4. DLTC or Other MA Premium Deductions Not Reported in NAIC Annual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</si>
</sst>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%"/>
    <numFmt numFmtId="167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2"/>
    </xf>
    <xf numFmtId="0" fontId="0" fillId="0" borderId="0" xfId="0" applyAlignment="1"/>
    <xf numFmtId="3" fontId="0" fillId="0" borderId="0" xfId="0" applyNumberFormat="1" applyAlignment="1"/>
    <xf numFmtId="38" fontId="0" fillId="0" borderId="0" xfId="0" applyNumberFormat="1" applyAlignment="1">
      <alignment horizontal="right" vertical="center"/>
    </xf>
    <xf numFmtId="38" fontId="0" fillId="0" borderId="1" xfId="0" applyNumberFormat="1" applyBorder="1" applyAlignment="1">
      <alignment horizontal="right" vertical="center"/>
    </xf>
    <xf numFmtId="38" fontId="0" fillId="0" borderId="2" xfId="0" applyNumberFormat="1" applyBorder="1" applyAlignment="1"/>
    <xf numFmtId="0" fontId="2" fillId="0" borderId="0" xfId="0" applyFont="1" applyAlignment="1"/>
    <xf numFmtId="0" fontId="0" fillId="0" borderId="0" xfId="0" applyFont="1"/>
    <xf numFmtId="0" fontId="0" fillId="0" borderId="0" xfId="0" applyFont="1" applyAlignment="1"/>
    <xf numFmtId="165" fontId="0" fillId="0" borderId="0" xfId="0" applyNumberForma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8" fontId="0" fillId="0" borderId="0" xfId="0" applyNumberFormat="1" applyBorder="1" applyAlignment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Fill="1" applyAlignment="1">
      <alignment horizontal="right" vertical="center"/>
    </xf>
    <xf numFmtId="0" fontId="0" fillId="0" borderId="0" xfId="0" applyFill="1" applyAlignment="1"/>
    <xf numFmtId="165" fontId="1" fillId="0" borderId="0" xfId="2" applyNumberFormat="1" applyFont="1" applyFill="1" applyAlignment="1"/>
    <xf numFmtId="0" fontId="0" fillId="0" borderId="0" xfId="0" applyFill="1"/>
    <xf numFmtId="9" fontId="0" fillId="0" borderId="1" xfId="1" applyFont="1" applyFill="1" applyBorder="1"/>
    <xf numFmtId="165" fontId="0" fillId="2" borderId="0" xfId="2" applyNumberFormat="1" applyFont="1" applyFill="1"/>
    <xf numFmtId="165" fontId="0" fillId="2" borderId="0" xfId="0" applyNumberFormat="1" applyFill="1"/>
    <xf numFmtId="38" fontId="0" fillId="0" borderId="0" xfId="0" applyNumberFormat="1" applyBorder="1" applyAlignment="1">
      <alignment horizontal="right" vertical="center"/>
    </xf>
    <xf numFmtId="0" fontId="0" fillId="2" borderId="0" xfId="0" applyFill="1"/>
    <xf numFmtId="164" fontId="0" fillId="2" borderId="0" xfId="0" applyNumberFormat="1" applyFill="1"/>
    <xf numFmtId="43" fontId="0" fillId="0" borderId="0" xfId="0" applyNumberFormat="1"/>
    <xf numFmtId="0" fontId="8" fillId="0" borderId="0" xfId="0" applyFont="1"/>
    <xf numFmtId="38" fontId="0" fillId="0" borderId="0" xfId="0" applyNumberFormat="1" applyAlignment="1"/>
    <xf numFmtId="38" fontId="0" fillId="0" borderId="0" xfId="0" applyNumberFormat="1"/>
    <xf numFmtId="166" fontId="0" fillId="0" borderId="0" xfId="1" applyNumberFormat="1" applyFont="1"/>
    <xf numFmtId="0" fontId="7" fillId="2" borderId="1" xfId="0" applyFont="1" applyFill="1" applyBorder="1"/>
    <xf numFmtId="165" fontId="0" fillId="2" borderId="0" xfId="2" applyNumberFormat="1" applyFont="1" applyFill="1" applyProtection="1"/>
    <xf numFmtId="43" fontId="0" fillId="0" borderId="0" xfId="2" applyFont="1"/>
    <xf numFmtId="165" fontId="2" fillId="0" borderId="0" xfId="2" applyNumberFormat="1" applyFont="1" applyFill="1" applyAlignment="1"/>
    <xf numFmtId="165" fontId="0" fillId="0" borderId="0" xfId="2" applyNumberFormat="1" applyFont="1" applyAlignment="1"/>
    <xf numFmtId="165" fontId="0" fillId="0" borderId="0" xfId="2" applyNumberFormat="1" applyFont="1" applyFill="1" applyAlignment="1">
      <alignment horizontal="right" vertical="center"/>
    </xf>
    <xf numFmtId="167" fontId="0" fillId="0" borderId="1" xfId="1" applyNumberFormat="1" applyFont="1" applyFill="1" applyBorder="1" applyAlignment="1"/>
    <xf numFmtId="167" fontId="0" fillId="0" borderId="1" xfId="1" applyNumberFormat="1" applyFont="1" applyBorder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80" zoomScaleNormal="80" workbookViewId="0">
      <selection activeCell="C9" sqref="C9"/>
    </sheetView>
  </sheetViews>
  <sheetFormatPr defaultRowHeight="14.4" x14ac:dyDescent="0.3"/>
  <cols>
    <col min="1" max="1" width="16.109375" customWidth="1"/>
    <col min="2" max="2" width="17.6640625" customWidth="1"/>
    <col min="3" max="6" width="15.88671875" customWidth="1"/>
    <col min="7" max="7" width="16.6640625" customWidth="1"/>
    <col min="8" max="8" width="15.6640625" customWidth="1"/>
    <col min="9" max="9" width="2.5546875" customWidth="1"/>
    <col min="10" max="10" width="19.109375" customWidth="1"/>
    <col min="11" max="11" width="3.44140625" customWidth="1"/>
    <col min="12" max="12" width="13" bestFit="1" customWidth="1"/>
  </cols>
  <sheetData>
    <row r="1" spans="1:10" ht="25.95" x14ac:dyDescent="0.5">
      <c r="A1" s="33" t="s">
        <v>16</v>
      </c>
      <c r="B1" s="17"/>
      <c r="C1" s="17"/>
      <c r="D1" s="17"/>
      <c r="E1" s="17"/>
      <c r="F1" s="17"/>
      <c r="G1" s="17"/>
    </row>
    <row r="2" spans="1:10" s="18" customFormat="1" ht="15.6" x14ac:dyDescent="0.3">
      <c r="A2" s="15"/>
      <c r="B2" s="15"/>
      <c r="C2" s="15"/>
      <c r="D2" s="15"/>
      <c r="E2" s="15"/>
      <c r="F2" s="15"/>
      <c r="G2" s="15"/>
    </row>
    <row r="3" spans="1:10" s="18" customFormat="1" ht="15.6" x14ac:dyDescent="0.3">
      <c r="A3" s="18" t="s">
        <v>2</v>
      </c>
      <c r="B3" s="37"/>
      <c r="C3" s="37"/>
      <c r="D3" s="37"/>
    </row>
    <row r="4" spans="1:10" s="18" customFormat="1" ht="15.6" x14ac:dyDescent="0.3">
      <c r="A4" s="18" t="s">
        <v>3</v>
      </c>
      <c r="B4" s="37"/>
      <c r="C4" s="37"/>
      <c r="D4" s="37"/>
    </row>
    <row r="5" spans="1:10" ht="15.6" x14ac:dyDescent="0.3">
      <c r="A5" s="18" t="s">
        <v>4</v>
      </c>
      <c r="B5" s="37"/>
      <c r="C5" s="37"/>
      <c r="D5" s="37"/>
      <c r="E5" s="18"/>
      <c r="F5" s="18"/>
      <c r="G5" s="18"/>
    </row>
    <row r="6" spans="1:10" ht="15.6" x14ac:dyDescent="0.3">
      <c r="A6" s="18" t="s">
        <v>5</v>
      </c>
      <c r="B6" s="37"/>
      <c r="C6" s="37"/>
      <c r="D6" s="37"/>
      <c r="E6" s="18"/>
      <c r="F6" s="18"/>
      <c r="G6" s="18"/>
    </row>
    <row r="7" spans="1:10" ht="15.6" x14ac:dyDescent="0.3">
      <c r="A7" s="18"/>
      <c r="B7" s="18"/>
      <c r="C7" s="18"/>
      <c r="D7" s="18"/>
      <c r="E7" s="18"/>
      <c r="F7" s="18"/>
      <c r="G7" s="18"/>
    </row>
    <row r="8" spans="1:10" ht="18" x14ac:dyDescent="0.35">
      <c r="A8" s="16" t="s">
        <v>10</v>
      </c>
      <c r="B8" s="16"/>
      <c r="C8" s="16"/>
      <c r="D8" s="16"/>
      <c r="E8" s="16"/>
      <c r="F8" s="16"/>
      <c r="G8" s="16"/>
      <c r="H8" s="3"/>
      <c r="I8" s="3"/>
    </row>
    <row r="9" spans="1:10" ht="15" x14ac:dyDescent="0.25">
      <c r="A9" t="s">
        <v>6</v>
      </c>
      <c r="H9" s="3"/>
      <c r="I9" s="3"/>
      <c r="J9" s="38">
        <v>0</v>
      </c>
    </row>
    <row r="10" spans="1:10" ht="15" x14ac:dyDescent="0.25">
      <c r="A10" t="s">
        <v>7</v>
      </c>
      <c r="H10" s="4"/>
      <c r="I10" s="4"/>
      <c r="J10" s="38">
        <v>0</v>
      </c>
    </row>
    <row r="11" spans="1:10" x14ac:dyDescent="0.3">
      <c r="A11" t="s">
        <v>44</v>
      </c>
      <c r="H11" s="4"/>
      <c r="I11" s="4"/>
      <c r="J11" s="38">
        <v>0</v>
      </c>
    </row>
    <row r="12" spans="1:10" x14ac:dyDescent="0.3">
      <c r="A12" t="s">
        <v>45</v>
      </c>
      <c r="H12" s="4"/>
      <c r="I12" s="4"/>
      <c r="J12" s="38">
        <v>0</v>
      </c>
    </row>
    <row r="13" spans="1:10" x14ac:dyDescent="0.3">
      <c r="A13" t="s">
        <v>28</v>
      </c>
      <c r="H13" s="3"/>
      <c r="I13" s="3"/>
      <c r="J13" s="42">
        <f>J9+J11-J10-J12</f>
        <v>0</v>
      </c>
    </row>
    <row r="14" spans="1:10" x14ac:dyDescent="0.3">
      <c r="J14" s="22"/>
    </row>
    <row r="15" spans="1:10" x14ac:dyDescent="0.3">
      <c r="B15" s="3"/>
      <c r="J15" s="34"/>
    </row>
    <row r="16" spans="1:10" ht="18" x14ac:dyDescent="0.35">
      <c r="A16" s="16" t="s">
        <v>41</v>
      </c>
      <c r="B16" s="16"/>
      <c r="C16" s="16"/>
      <c r="D16" s="16"/>
      <c r="E16" s="16"/>
      <c r="F16" s="16"/>
      <c r="G16" s="16"/>
      <c r="J16" s="22"/>
    </row>
    <row r="17" spans="1:12" ht="15" x14ac:dyDescent="0.25">
      <c r="A17" t="s">
        <v>39</v>
      </c>
      <c r="J17" s="27">
        <v>0</v>
      </c>
      <c r="L17" s="11"/>
    </row>
    <row r="18" spans="1:12" x14ac:dyDescent="0.3">
      <c r="A18" t="s">
        <v>34</v>
      </c>
      <c r="J18" s="43">
        <f>IF(J17=0,0,J13/J17)</f>
        <v>0</v>
      </c>
    </row>
    <row r="19" spans="1:12" x14ac:dyDescent="0.3">
      <c r="H19" s="3"/>
      <c r="I19" s="3"/>
      <c r="J19" s="23"/>
    </row>
    <row r="20" spans="1:12" x14ac:dyDescent="0.3">
      <c r="A20" t="s">
        <v>22</v>
      </c>
      <c r="J20" s="23"/>
    </row>
    <row r="21" spans="1:12" x14ac:dyDescent="0.3">
      <c r="A21" t="s">
        <v>0</v>
      </c>
      <c r="B21" s="2"/>
      <c r="C21" s="2"/>
      <c r="D21" s="2"/>
      <c r="E21" s="2"/>
      <c r="F21" s="2"/>
      <c r="G21" s="2"/>
      <c r="J21" s="23"/>
    </row>
    <row r="22" spans="1:12" x14ac:dyDescent="0.3">
      <c r="A22" s="2" t="s">
        <v>29</v>
      </c>
      <c r="B22" s="2"/>
      <c r="C22" s="2"/>
      <c r="D22" s="2"/>
      <c r="E22" s="2"/>
      <c r="F22" s="2"/>
      <c r="G22" s="2"/>
      <c r="H22" s="5">
        <v>25000000</v>
      </c>
      <c r="I22" s="5"/>
      <c r="J22" s="23"/>
    </row>
    <row r="23" spans="1:12" x14ac:dyDescent="0.3">
      <c r="A23" s="2" t="s">
        <v>30</v>
      </c>
      <c r="B23" s="2"/>
      <c r="C23" s="2"/>
      <c r="D23" s="2"/>
      <c r="E23" s="2"/>
      <c r="F23" s="2"/>
      <c r="G23" s="2"/>
      <c r="H23" s="6">
        <v>12500000</v>
      </c>
      <c r="I23" s="29"/>
      <c r="J23" s="23"/>
    </row>
    <row r="24" spans="1:12" x14ac:dyDescent="0.3">
      <c r="A24" s="2" t="s">
        <v>31</v>
      </c>
      <c r="B24" s="2"/>
      <c r="C24" s="2"/>
      <c r="D24" s="2"/>
      <c r="E24" s="2"/>
      <c r="F24" s="2"/>
      <c r="G24" s="2"/>
      <c r="H24" s="7">
        <f>SUM(H22:H23)</f>
        <v>37500000</v>
      </c>
      <c r="I24" s="19"/>
      <c r="J24" s="23"/>
    </row>
    <row r="25" spans="1:12" x14ac:dyDescent="0.3">
      <c r="A25" s="2"/>
      <c r="B25" s="2"/>
      <c r="C25" s="2"/>
      <c r="D25" s="2"/>
      <c r="E25" s="2"/>
      <c r="F25" s="2"/>
      <c r="G25" s="2"/>
      <c r="H25" s="19"/>
      <c r="I25" s="19"/>
      <c r="J25" s="23"/>
    </row>
    <row r="26" spans="1:12" x14ac:dyDescent="0.3">
      <c r="A26" s="20" t="s">
        <v>37</v>
      </c>
      <c r="B26" s="20"/>
      <c r="C26" s="20"/>
      <c r="D26" s="20"/>
      <c r="E26" s="20"/>
      <c r="F26" s="20"/>
      <c r="G26" s="20"/>
      <c r="J26" s="24">
        <f>H24*J18</f>
        <v>0</v>
      </c>
    </row>
    <row r="27" spans="1:12" x14ac:dyDescent="0.3">
      <c r="A27" s="9" t="s">
        <v>38</v>
      </c>
      <c r="B27" s="9"/>
      <c r="C27" s="9"/>
      <c r="D27" s="9"/>
      <c r="E27" s="9"/>
      <c r="F27" s="9"/>
      <c r="G27" s="9"/>
      <c r="J27" s="24">
        <f>J13-J26</f>
        <v>0</v>
      </c>
      <c r="L27" s="11"/>
    </row>
    <row r="28" spans="1:12" x14ac:dyDescent="0.3">
      <c r="J28" s="25"/>
    </row>
    <row r="29" spans="1:12" x14ac:dyDescent="0.3">
      <c r="A29" s="9" t="s">
        <v>42</v>
      </c>
      <c r="B29" s="9"/>
      <c r="C29" s="9"/>
      <c r="D29" s="9"/>
      <c r="E29" s="9"/>
      <c r="F29" s="9"/>
      <c r="G29" s="9"/>
      <c r="J29" s="28">
        <v>0</v>
      </c>
      <c r="K29" s="35"/>
    </row>
    <row r="30" spans="1:12" x14ac:dyDescent="0.3">
      <c r="A30" s="9" t="s">
        <v>43</v>
      </c>
      <c r="B30" s="9"/>
      <c r="C30" s="9"/>
      <c r="D30" s="9"/>
      <c r="E30" s="9"/>
      <c r="F30" s="9"/>
      <c r="G30" s="9"/>
      <c r="J30" s="28">
        <v>0</v>
      </c>
      <c r="K30" s="32"/>
    </row>
    <row r="31" spans="1:12" x14ac:dyDescent="0.3">
      <c r="A31" s="9" t="s">
        <v>33</v>
      </c>
      <c r="B31" s="9"/>
      <c r="C31" s="9"/>
      <c r="D31" s="9"/>
      <c r="E31" s="9"/>
      <c r="F31" s="9"/>
      <c r="G31" s="9"/>
      <c r="J31" s="26">
        <f>IF(J30=0,0,J30/J29)</f>
        <v>0</v>
      </c>
      <c r="K31" s="32"/>
      <c r="L31" s="32"/>
    </row>
    <row r="32" spans="1:12" x14ac:dyDescent="0.3">
      <c r="J32" s="25"/>
    </row>
    <row r="33" spans="1:10" x14ac:dyDescent="0.3">
      <c r="A33" s="1" t="s">
        <v>32</v>
      </c>
      <c r="B33" s="1"/>
      <c r="C33" s="1"/>
      <c r="D33" s="1"/>
      <c r="E33" s="1"/>
      <c r="F33" s="1"/>
      <c r="G33" s="1"/>
      <c r="H33" s="8"/>
      <c r="I33" s="8"/>
      <c r="J33" s="40">
        <f>J27*J31</f>
        <v>0</v>
      </c>
    </row>
    <row r="36" spans="1:10" x14ac:dyDescent="0.3">
      <c r="A36" t="s">
        <v>15</v>
      </c>
      <c r="B36" s="30" t="s">
        <v>14</v>
      </c>
    </row>
  </sheetData>
  <sheetProtection sheet="1" objects="1" scenarios="1"/>
  <protectedRanges>
    <protectedRange sqref="J9:J12 J17 J29:J30" name="HMO Input 1"/>
    <protectedRange sqref="B3:D6" name="HMO Input NAME"/>
  </protectedRanges>
  <pageMargins left="0.25" right="0.25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selection activeCell="N17" sqref="N17"/>
    </sheetView>
  </sheetViews>
  <sheetFormatPr defaultRowHeight="14.4" x14ac:dyDescent="0.3"/>
  <cols>
    <col min="8" max="8" width="6.6640625" customWidth="1"/>
    <col min="11" max="11" width="21.109375" customWidth="1"/>
    <col min="12" max="12" width="15.6640625" customWidth="1"/>
  </cols>
  <sheetData>
    <row r="1" spans="1:11" ht="25.95" x14ac:dyDescent="0.5">
      <c r="A1" s="33" t="s">
        <v>17</v>
      </c>
    </row>
    <row r="3" spans="1:11" x14ac:dyDescent="0.3">
      <c r="A3" s="9" t="s">
        <v>36</v>
      </c>
      <c r="B3" s="10"/>
      <c r="C3" s="9"/>
      <c r="D3" s="9"/>
      <c r="E3" s="9"/>
      <c r="F3" s="9"/>
      <c r="G3" s="9"/>
      <c r="H3" s="9"/>
      <c r="I3" s="9"/>
      <c r="J3" s="9"/>
      <c r="K3" s="41">
        <f>'WI MA Calculation'!J33</f>
        <v>0</v>
      </c>
    </row>
    <row r="4" spans="1:11" x14ac:dyDescent="0.3">
      <c r="A4" s="9" t="s">
        <v>35</v>
      </c>
      <c r="K4" s="11">
        <f>'WI MA Calculation'!J30</f>
        <v>0</v>
      </c>
    </row>
    <row r="5" spans="1:11" x14ac:dyDescent="0.3">
      <c r="A5" t="s">
        <v>1</v>
      </c>
      <c r="K5" s="44">
        <f>IF(K3=0,0,K3/K4)</f>
        <v>0</v>
      </c>
    </row>
    <row r="7" spans="1:11" ht="18" x14ac:dyDescent="0.35">
      <c r="A7" s="16" t="s">
        <v>13</v>
      </c>
    </row>
    <row r="8" spans="1:11" ht="15" x14ac:dyDescent="0.25">
      <c r="A8" s="20" t="s">
        <v>40</v>
      </c>
      <c r="K8" s="28">
        <v>0</v>
      </c>
    </row>
    <row r="9" spans="1:11" x14ac:dyDescent="0.3">
      <c r="A9" s="20" t="s">
        <v>19</v>
      </c>
      <c r="K9" s="39">
        <f>K5*K8</f>
        <v>0</v>
      </c>
    </row>
    <row r="11" spans="1:11" ht="18" x14ac:dyDescent="0.35">
      <c r="A11" s="16" t="s">
        <v>12</v>
      </c>
    </row>
    <row r="12" spans="1:11" ht="15" x14ac:dyDescent="0.25">
      <c r="A12" s="20" t="s">
        <v>23</v>
      </c>
      <c r="J12" s="31">
        <v>0</v>
      </c>
    </row>
    <row r="13" spans="1:11" ht="15" x14ac:dyDescent="0.25">
      <c r="A13" s="20" t="s">
        <v>24</v>
      </c>
      <c r="J13" s="31">
        <v>0</v>
      </c>
    </row>
    <row r="14" spans="1:11" x14ac:dyDescent="0.3">
      <c r="A14" s="20" t="s">
        <v>11</v>
      </c>
      <c r="J14" s="31">
        <v>0</v>
      </c>
    </row>
    <row r="15" spans="1:11" x14ac:dyDescent="0.3">
      <c r="A15" s="20"/>
    </row>
    <row r="16" spans="1:11" x14ac:dyDescent="0.3">
      <c r="A16" s="20" t="s">
        <v>26</v>
      </c>
      <c r="K16" s="21">
        <f>(1-J12-J13*(1-J12))</f>
        <v>1</v>
      </c>
    </row>
    <row r="17" spans="1:13" x14ac:dyDescent="0.3">
      <c r="A17" s="20" t="s">
        <v>18</v>
      </c>
      <c r="K17" s="21">
        <f>1/(1-J14)</f>
        <v>1</v>
      </c>
    </row>
    <row r="18" spans="1:13" x14ac:dyDescent="0.3">
      <c r="A18" s="20" t="s">
        <v>27</v>
      </c>
      <c r="K18" s="21">
        <f>K16*K17</f>
        <v>1</v>
      </c>
      <c r="L18" s="32"/>
    </row>
    <row r="19" spans="1:13" x14ac:dyDescent="0.3">
      <c r="A19" s="20"/>
      <c r="L19" s="11"/>
    </row>
    <row r="20" spans="1:13" ht="14.25" customHeight="1" x14ac:dyDescent="0.3">
      <c r="A20" s="12" t="s">
        <v>21</v>
      </c>
      <c r="K20" s="13">
        <f>K9/K18</f>
        <v>0</v>
      </c>
      <c r="L20" s="32"/>
      <c r="M20" s="36"/>
    </row>
    <row r="21" spans="1:13" x14ac:dyDescent="0.3">
      <c r="K21" s="14"/>
    </row>
    <row r="23" spans="1:13" x14ac:dyDescent="0.3">
      <c r="A23" t="s">
        <v>20</v>
      </c>
    </row>
    <row r="24" spans="1:13" x14ac:dyDescent="0.3">
      <c r="A24" t="s">
        <v>8</v>
      </c>
    </row>
    <row r="27" spans="1:13" x14ac:dyDescent="0.3">
      <c r="A27" s="46"/>
      <c r="B27" s="46"/>
      <c r="C27" s="46"/>
      <c r="D27" s="46"/>
      <c r="E27" s="46"/>
      <c r="F27" s="46"/>
      <c r="G27" s="46"/>
      <c r="I27" s="47"/>
      <c r="J27" s="47"/>
    </row>
    <row r="28" spans="1:13" x14ac:dyDescent="0.3">
      <c r="A28" t="s">
        <v>25</v>
      </c>
      <c r="I28" t="s">
        <v>9</v>
      </c>
    </row>
    <row r="29" spans="1:13" x14ac:dyDescent="0.3">
      <c r="A29" s="46"/>
      <c r="B29" s="46"/>
      <c r="C29" s="46"/>
      <c r="D29" s="46"/>
      <c r="E29" s="46"/>
      <c r="F29" s="46"/>
      <c r="G29" s="46"/>
    </row>
    <row r="30" spans="1:13" x14ac:dyDescent="0.3">
      <c r="A30" t="s">
        <v>2</v>
      </c>
    </row>
    <row r="33" spans="1:3" x14ac:dyDescent="0.3">
      <c r="A33" t="s">
        <v>15</v>
      </c>
      <c r="B33" s="45" t="s">
        <v>14</v>
      </c>
      <c r="C33" s="45"/>
    </row>
  </sheetData>
  <sheetProtection sheet="1" objects="1" scenarios="1"/>
  <protectedRanges>
    <protectedRange sqref="A27 I27" name="Signature"/>
    <protectedRange sqref="K8 J12:J14" name="HMO Input 2"/>
    <protectedRange sqref="A29" name="HMO Name"/>
  </protectedRanges>
  <mergeCells count="4">
    <mergeCell ref="B33:C33"/>
    <mergeCell ref="A27:G27"/>
    <mergeCell ref="A29:G29"/>
    <mergeCell ref="I27:J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 MA Calculation</vt:lpstr>
      <vt:lpstr>Reimbursement Calculation</vt:lpstr>
      <vt:lpstr>'Reimbursement Calculation'!Print_Area</vt:lpstr>
      <vt:lpstr>'WI MA Calculation'!Print_Area</vt:lpstr>
    </vt:vector>
  </TitlesOfParts>
  <Company>State of Wisconsin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Hinkel</dc:creator>
  <cp:lastModifiedBy>Rosales, Nelson G</cp:lastModifiedBy>
  <cp:lastPrinted>2015-09-21T13:35:32Z</cp:lastPrinted>
  <dcterms:created xsi:type="dcterms:W3CDTF">2014-03-21T16:20:10Z</dcterms:created>
  <dcterms:modified xsi:type="dcterms:W3CDTF">2016-06-29T13:18:42Z</dcterms:modified>
</cp:coreProperties>
</file>