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drawings/drawing5.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ozr4tm\Desktop\Portal\"/>
    </mc:Choice>
  </mc:AlternateContent>
  <workbookProtection workbookAlgorithmName="SHA-512" workbookHashValue="FyMzX9gJAjrYhwbPmBzAsdRrvX88+LsP8ss6MOH1H7tfhF9zi7MxX4yMfhG+4v/NVGSwdwypNAILBeeP4cmIHQ==" workbookSaltValue="qkYsFAqq4d4ZmxL0i4OeXg==" workbookSpinCount="100000" lockStructure="1"/>
  <bookViews>
    <workbookView xWindow="0" yWindow="0" windowWidth="23040" windowHeight="9195"/>
  </bookViews>
  <sheets>
    <sheet name="Overview" sheetId="1" r:id="rId1"/>
    <sheet name="Instructions" sheetId="3" r:id="rId2"/>
    <sheet name="Applicant Info" sheetId="4" r:id="rId3"/>
    <sheet name="Revenue and Expenses" sheetId="8" r:id="rId4"/>
    <sheet name="Drop Down" sheetId="14" state="veryHidden" r:id="rId5"/>
    <sheet name="Attestation" sheetId="6" r:id="rId6"/>
    <sheet name="Checklist" sheetId="2" r:id="rId7"/>
    <sheet name="Payments by TIN_Provider" sheetId="15" state="veryHidden" r:id="rId8"/>
    <sheet name="Payments by Provider" sheetId="17" state="veryHidden" r:id="rId9"/>
    <sheet name="Calculation" sheetId="7" state="veryHidden" r:id="rId10"/>
    <sheet name="Calculation Transposed" sheetId="11" state="veryHidden" r:id="rId11"/>
    <sheet name="Invoice Template" sheetId="12" state="veryHidden" r:id="rId12"/>
  </sheets>
  <externalReferences>
    <externalReference r:id="rId13"/>
  </externalReferences>
  <definedNames>
    <definedName name="______dsh1" localSheetId="7">#REF!</definedName>
    <definedName name="______dsh1">#REF!</definedName>
    <definedName name="______dsh632013" localSheetId="7">#REF!</definedName>
    <definedName name="______dsh632013">#REF!</definedName>
    <definedName name="_____dsh1" localSheetId="7">#REF!</definedName>
    <definedName name="_____dsh1">#REF!</definedName>
    <definedName name="_____dsh632013" localSheetId="7">#REF!</definedName>
    <definedName name="_____dsh632013">#REF!</definedName>
    <definedName name="____dsh1" localSheetId="7">#REF!</definedName>
    <definedName name="____dsh1">#REF!</definedName>
    <definedName name="____dsh632013" localSheetId="7">#REF!</definedName>
    <definedName name="____dsh632013">#REF!</definedName>
    <definedName name="___dsh1" localSheetId="7">#REF!</definedName>
    <definedName name="___dsh1">#REF!</definedName>
    <definedName name="___dsh632013" localSheetId="7">#REF!</definedName>
    <definedName name="___dsh632013">#REF!</definedName>
    <definedName name="__dsh1" localSheetId="7">#REF!</definedName>
    <definedName name="__dsh1">#REF!</definedName>
    <definedName name="__dsh632013" localSheetId="7">#REF!</definedName>
    <definedName name="__dsh632013">#REF!</definedName>
    <definedName name="_dsh1" localSheetId="7">#REF!</definedName>
    <definedName name="_dsh1">#REF!</definedName>
    <definedName name="_dsh632013" localSheetId="7">#REF!</definedName>
    <definedName name="_dsh632013">#REF!</definedName>
    <definedName name="_Fill" localSheetId="7" hidden="1">#REF!</definedName>
    <definedName name="_Fill" hidden="1">#REF!</definedName>
    <definedName name="_Key1" localSheetId="7" hidden="1">'[1]Hospital Facility Data'!#REF!</definedName>
    <definedName name="_Key1" hidden="1">'[1]Hospital Facility Data'!#REF!</definedName>
    <definedName name="_Key2" localSheetId="7" hidden="1">#REF!</definedName>
    <definedName name="_Key2" hidden="1">#REF!</definedName>
    <definedName name="_Order1" hidden="1">255</definedName>
    <definedName name="_Order2" hidden="1">255</definedName>
    <definedName name="_Sort" localSheetId="7" hidden="1">#REF!</definedName>
    <definedName name="_Sort" hidden="1">#REF!</definedName>
    <definedName name="a">#REF!</definedName>
    <definedName name="b">#REF!</definedName>
    <definedName name="DG_PRINT_SETTINGS_001" localSheetId="7">{"001","Summary","'Report'!$I$1","'List'!$A$2:$D$750",1,"Provider",FALSE,"","","",#N/A,#N/A,#N/A,#N/A,#N/A,#N/A,#N/A,#N/A,#N/A,#N/A,1}</definedName>
    <definedName name="DG_PRINT_SETTINGS_001">{"001","Summary","'Report'!$I$1","'List'!$A$2:$D$750",1,"Provider",FALSE,"","","",#N/A,#N/A,#N/A,#N/A,#N/A,#N/A,#N/A,#N/A,#N/A,#N/A,1}</definedName>
    <definedName name="DG_PRINT_SETTINGS_002" localSheetId="7">{"002","Report","'Report'!$I$1","'List'!$A$2:$D$750",2,"Provider",FALSE,"","","",#N/A,#N/A,#N/A,#N/A,#N/A,#N/A,#N/A,#N/A,#N/A,#N/A,2,0}</definedName>
    <definedName name="DG_PRINT_SETTINGS_002">{"002","Report","'Report'!$I$1","'List'!$A$2:$D$750",2,"Provider",FALSE,"","","",#N/A,#N/A,#N/A,#N/A,#N/A,#N/A,#N/A,#N/A,#N/A,#N/A,2,0}</definedName>
    <definedName name="dsh" localSheetId="7">#REF!</definedName>
    <definedName name="dsh">#REF!</definedName>
    <definedName name="dshdata" localSheetId="7">#REF!</definedName>
    <definedName name="dshdata">#REF!</definedName>
    <definedName name="dshmodel" localSheetId="7">#REF!</definedName>
    <definedName name="dshmodel">#REF!</definedName>
    <definedName name="ErrorScanPathStr" hidden="1">"C:\Documents and Settings\KKRAWIEC\Desktop\IRF Proposed Rule Analysis 9.0.ERR"</definedName>
    <definedName name="Filed">#REF!</definedName>
    <definedName name="Filed_Outcome">#REF!</definedName>
    <definedName name="HTML_CodePage" hidden="1">1252</definedName>
    <definedName name="HTML_Control" localSheetId="7" hidden="1">{"'data dictionary'!$A$1:$C$26"}</definedName>
    <definedName name="HTML_Control" hidden="1">{"'data dictionary'!$A$1:$C$26"}</definedName>
    <definedName name="HTML_Description" hidden="1">""</definedName>
    <definedName name="HTML_Email" hidden="1">""</definedName>
    <definedName name="HTML_Header" hidden="1">"data dictionary"</definedName>
    <definedName name="HTML_LastUpdate" hidden="1">"09/28/2000"</definedName>
    <definedName name="HTML_LineAfter" hidden="1">FALSE</definedName>
    <definedName name="HTML_LineBefore" hidden="1">FALSE</definedName>
    <definedName name="HTML_Name" hidden="1">"HCFA Software Control"</definedName>
    <definedName name="HTML_OBDlg2" hidden="1">TRUE</definedName>
    <definedName name="HTML_OBDlg4" hidden="1">TRUE</definedName>
    <definedName name="HTML_OS" hidden="1">0</definedName>
    <definedName name="HTML_PathFile" hidden="1">"d:\Data\MyFiles\MyHTML.htm"</definedName>
    <definedName name="HTML_Title" hidden="1">"data"</definedName>
    <definedName name="Not_Filed">#REF!</definedName>
    <definedName name="Not_Filed_">#REF!</definedName>
    <definedName name="Not_Filed_Outcome">#REF!</definedName>
    <definedName name="outlier_basic_summary" localSheetId="7">#REF!</definedName>
    <definedName name="outlier_basic_summary">#REF!</definedName>
    <definedName name="_xlnm.Print_Area" localSheetId="5">Attestation!$A$1:$Q$49</definedName>
    <definedName name="Question_1">#REF!</definedName>
    <definedName name="Question1">#REF!</definedName>
    <definedName name="second_version" localSheetId="7" hidden="1">{"'data dictionary'!$A$1:$C$26"}</definedName>
    <definedName name="second_version" hidden="1">{"'data dictionary'!$A$1:$C$26"}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 i="12" l="1"/>
  <c r="I2" i="12"/>
  <c r="H2" i="12"/>
  <c r="B2" i="12"/>
  <c r="O96" i="8"/>
  <c r="C19" i="7" s="1"/>
  <c r="O258" i="8"/>
  <c r="C14" i="7" s="1"/>
  <c r="F2" i="11" s="1"/>
  <c r="O208" i="8"/>
  <c r="C12" i="7" s="1"/>
  <c r="H2" i="11" l="1"/>
  <c r="U7" i="4"/>
  <c r="C21" i="7" l="1"/>
  <c r="O123" i="8"/>
  <c r="O128" i="8"/>
  <c r="O133" i="8"/>
  <c r="O138" i="8"/>
  <c r="I2" i="11" l="1"/>
  <c r="E2" i="11"/>
  <c r="O145" i="8"/>
  <c r="O160" i="8" s="1"/>
  <c r="C10" i="7" s="1"/>
  <c r="C16" i="7" s="1"/>
  <c r="G2" i="11" l="1"/>
  <c r="T2" i="12"/>
  <c r="C23" i="7"/>
  <c r="U2" i="12"/>
  <c r="D2" i="15"/>
  <c r="N2" i="15"/>
  <c r="J2" i="11" l="1"/>
  <c r="D2" i="11"/>
  <c r="V2" i="12" l="1"/>
  <c r="R2" i="12"/>
  <c r="Q2" i="12"/>
  <c r="P2" i="12"/>
  <c r="O2" i="12"/>
  <c r="N2" i="12"/>
  <c r="M2" i="12"/>
  <c r="L2" i="12"/>
  <c r="C7" i="7" l="1"/>
  <c r="C5" i="7" s="1"/>
  <c r="C6" i="7"/>
  <c r="B2" i="11" s="1"/>
  <c r="A2" i="11" l="1"/>
  <c r="K2" i="12"/>
  <c r="C2" i="11"/>
  <c r="C25" i="7"/>
  <c r="Y8" i="4"/>
  <c r="Y9" i="4"/>
  <c r="Y10" i="4"/>
  <c r="Y11" i="4"/>
  <c r="Y12" i="4"/>
  <c r="Y13" i="4"/>
  <c r="Y14" i="4"/>
  <c r="Y15" i="4"/>
  <c r="Y16" i="4"/>
  <c r="Y17" i="4"/>
  <c r="Y18" i="4"/>
  <c r="Y19" i="4"/>
  <c r="Y20" i="4"/>
  <c r="Y21" i="4"/>
  <c r="Y22" i="4"/>
  <c r="V8" i="4"/>
  <c r="V9" i="4"/>
  <c r="V10" i="4"/>
  <c r="V11" i="4"/>
  <c r="V12" i="4"/>
  <c r="V13" i="4"/>
  <c r="V14" i="4"/>
  <c r="V15" i="4"/>
  <c r="V16" i="4"/>
  <c r="V17" i="4"/>
  <c r="V18" i="4"/>
  <c r="X8" i="4"/>
  <c r="X9" i="4"/>
  <c r="X10" i="4"/>
  <c r="X11" i="4"/>
  <c r="X12" i="4"/>
  <c r="X13" i="4"/>
  <c r="X14" i="4"/>
  <c r="X15" i="4"/>
  <c r="X16" i="4"/>
  <c r="X17" i="4"/>
  <c r="X18" i="4"/>
  <c r="X19" i="4"/>
  <c r="X20" i="4"/>
  <c r="X21" i="4"/>
  <c r="X22" i="4"/>
  <c r="W8" i="4"/>
  <c r="W9" i="4"/>
  <c r="W10" i="4"/>
  <c r="W11" i="4"/>
  <c r="W12" i="4"/>
  <c r="W13" i="4"/>
  <c r="W14" i="4"/>
  <c r="W15" i="4"/>
  <c r="W16" i="4"/>
  <c r="W17" i="4"/>
  <c r="W18" i="4"/>
  <c r="W19" i="4"/>
  <c r="W20" i="4"/>
  <c r="W21" i="4"/>
  <c r="W22" i="4"/>
  <c r="U8" i="4"/>
  <c r="U9" i="4"/>
  <c r="U10" i="4"/>
  <c r="U11" i="4"/>
  <c r="U12" i="4"/>
  <c r="U13" i="4"/>
  <c r="U14" i="4"/>
  <c r="U15" i="4"/>
  <c r="U16" i="4"/>
  <c r="U17" i="4"/>
  <c r="U18" i="4"/>
  <c r="U19" i="4"/>
  <c r="U20" i="4"/>
  <c r="U21" i="4"/>
  <c r="U22" i="4"/>
  <c r="W2" i="12" l="1"/>
  <c r="C27" i="7"/>
  <c r="L2" i="11" s="1"/>
  <c r="K2" i="11"/>
  <c r="X2" i="12" l="1"/>
  <c r="Y7" i="4"/>
  <c r="V7" i="4"/>
  <c r="X7" i="4"/>
  <c r="W7" i="4"/>
</calcChain>
</file>

<file path=xl/sharedStrings.xml><?xml version="1.0" encoding="utf-8"?>
<sst xmlns="http://schemas.openxmlformats.org/spreadsheetml/2006/main" count="792" uniqueCount="419">
  <si>
    <t>Before you start this application, please read the following:</t>
  </si>
  <si>
    <t>Point of Contact Information</t>
  </si>
  <si>
    <t>First Name</t>
  </si>
  <si>
    <t>Last Name</t>
  </si>
  <si>
    <t>Phone Number</t>
  </si>
  <si>
    <t>Role in Organization</t>
  </si>
  <si>
    <t>E-mail</t>
  </si>
  <si>
    <t>Tax Identification Number (TIN)</t>
  </si>
  <si>
    <t>Medicaid ID</t>
  </si>
  <si>
    <t>National Provider Identifier (NPI)</t>
  </si>
  <si>
    <t>Mailing Address</t>
  </si>
  <si>
    <t>Mailing Address Line 1</t>
  </si>
  <si>
    <t>Mailing City</t>
  </si>
  <si>
    <t>Mailing Zip</t>
  </si>
  <si>
    <t>Mailing State</t>
  </si>
  <si>
    <t>Physical Address</t>
  </si>
  <si>
    <t>Physical Address Line 1</t>
  </si>
  <si>
    <t>Physical City</t>
  </si>
  <si>
    <t>Physical Zip</t>
  </si>
  <si>
    <t>Physical State</t>
  </si>
  <si>
    <t>Yes/No</t>
  </si>
  <si>
    <t>Electronic Signature Acknowledgement</t>
  </si>
  <si>
    <t>I hereby attest that I have been authorized to complete this attestation and survey on behalf of my organization.</t>
  </si>
  <si>
    <t>I attest that the costs and lost revenue my organization is reporting on this application are limited to my organization’s operations in Wisconsin and that they are attributable to the COVID-19 pandemic or the associated impacts. I further certify that these costs or losses have not been reimbursed by another outside source, other than the funds and loans I’ve listed in this application.</t>
  </si>
  <si>
    <t>I further attest that I have uploaded the required files and understand that failure to do so may result in recovery of any funds received.</t>
  </si>
  <si>
    <t>I further attest that my organization has documentation and will maintain documentation for the information reported on this application and will provide this documentation if requested. In addition, I understand that by accepting this funding, I attest that my organization will participate in and provide any documentation needed in any review of funding received or use of funding, including but not limited to formal audits or informational survey. I also attest that failure to provide any of the requested documentation or to comply with any aspects of the review process might result in recoupment of the CARES Act funding my organization received.</t>
  </si>
  <si>
    <t>I further attest that, as required by Wis. Stat. § 16.765, my organization will not discriminate against any employee or applicant for employment because of age, race, religion, color, handicap, sex, physical condition, developmental disability as defined in s. 51.01 (5), Wis. Stats., sexual orientation as defined in s. 111.32 (13m), Wis. Stats., or national origin, and will take affirmative action to ensure equal employment opportunities. My organization posts (or will post) in conspicuous places, available for employees and applicants for employment, notices setting forth the provisions of the State of Wisconsin’s nondiscrimination law.</t>
  </si>
  <si>
    <t>Pursuant to 2019 Wisconsin Executive Order 1, I further attest that my organization will hire only on the basis of merit and will not (and did not) discriminate against any persons performing any work for which reimbursement is sought on account of their military or veteran status, gender identity or expression, marital or familial status, genetic information or political affiliation.</t>
  </si>
  <si>
    <t>Signature Attestation</t>
  </si>
  <si>
    <t>By checking this box and typing my name below, I am electronically signing my application. I understand that an electronic signature has the same legal effect and can be enforced in the same way as a written signature.</t>
  </si>
  <si>
    <t>First Name:</t>
  </si>
  <si>
    <t>Middle Initial:</t>
  </si>
  <si>
    <t>Last Name:</t>
  </si>
  <si>
    <t>Title:</t>
  </si>
  <si>
    <t>Address:</t>
  </si>
  <si>
    <t>**</t>
  </si>
  <si>
    <t>Payment Calculation:</t>
  </si>
  <si>
    <t>Introduction:</t>
  </si>
  <si>
    <t>Process:</t>
  </si>
  <si>
    <t>Additional equipment costs</t>
  </si>
  <si>
    <t>Additional staffing costs</t>
  </si>
  <si>
    <t>Sum of COVID-19 Payments, Loans, and Relief Funds</t>
  </si>
  <si>
    <t>Total (Losses/Expenses - Relief Funds/Payments/Loans)</t>
  </si>
  <si>
    <t>Maximum initial payment allowed</t>
  </si>
  <si>
    <t>Provider Type</t>
  </si>
  <si>
    <t>Provider Name</t>
  </si>
  <si>
    <t>Inpatient Medicaid Payments</t>
  </si>
  <si>
    <t>Fond du Lac County Health Care Center</t>
  </si>
  <si>
    <t>Aurora Psychiatric Hospital Inc</t>
  </si>
  <si>
    <t>Milwaukee County Behavioral Health</t>
  </si>
  <si>
    <t>Waukesha County Mental Health Center</t>
  </si>
  <si>
    <t>North Central Health Care Facilities</t>
  </si>
  <si>
    <t>Rogers Memorial Hospital - Oconomowoc</t>
  </si>
  <si>
    <t>Norwood Health Center</t>
  </si>
  <si>
    <t>Brown County Community Treatment Center</t>
  </si>
  <si>
    <t>Bellin Psychiatric Center</t>
  </si>
  <si>
    <t>Rogers Memorial Hospital - Milwaukee</t>
  </si>
  <si>
    <t>Froedtert Memorial Lutheran Hospital</t>
  </si>
  <si>
    <t>Chippewa Valley Hospital</t>
  </si>
  <si>
    <t>Southwest Health Center Inc</t>
  </si>
  <si>
    <t>Ascension Sacred Heart - St Mary's</t>
  </si>
  <si>
    <t>Ascension Sacred Heart - St. Mary's Hospital</t>
  </si>
  <si>
    <t>Aurora Medical Center - Bay Area</t>
  </si>
  <si>
    <t>Reedsburg Area Medical Center</t>
  </si>
  <si>
    <t>Hayward Area Memorial Hospital</t>
  </si>
  <si>
    <t>Meriter Hospital Inc</t>
  </si>
  <si>
    <t>Ascension St Michael's Hospital</t>
  </si>
  <si>
    <t>Mayo Clinic Health System-Franciscan Healthcare</t>
  </si>
  <si>
    <t>Aspirus Medford Hospital &amp; Clinics</t>
  </si>
  <si>
    <t>Ascension Our Lady of Victory Hospital</t>
  </si>
  <si>
    <t>Waukesha Memorial Hospital Inc</t>
  </si>
  <si>
    <t>Ascension NE Wis. - St Elizabeth</t>
  </si>
  <si>
    <t>River Falls Area Hospital</t>
  </si>
  <si>
    <t>Marshfield Clinic Health System - Lakeview Med. Ctr.</t>
  </si>
  <si>
    <t>Sacred Heart Hospital</t>
  </si>
  <si>
    <t>Stoughton Hospital Association</t>
  </si>
  <si>
    <t>Ascension Good Samaritan Hospital</t>
  </si>
  <si>
    <t>St Joseph's Community Health Services Inc</t>
  </si>
  <si>
    <t>St Joseph's Hospital</t>
  </si>
  <si>
    <t>Amery Regional Medical Center</t>
  </si>
  <si>
    <t>Froedtert South (fka United Hospital System)</t>
  </si>
  <si>
    <t>Vernon Memorial Hospital</t>
  </si>
  <si>
    <t>Waupun Memorial Hospital</t>
  </si>
  <si>
    <t>Westfields Hospital</t>
  </si>
  <si>
    <t>Ascension Columbia St. Mary's - Ozaukee</t>
  </si>
  <si>
    <t>Monroe Clinic</t>
  </si>
  <si>
    <t>Aspirus Wausau Hospital</t>
  </si>
  <si>
    <t>Edgerton Hospital and Health Services</t>
  </si>
  <si>
    <t>Upland Hills Health Inc</t>
  </si>
  <si>
    <t>Aspirus Riverview Hospital &amp; Clinics, Inc</t>
  </si>
  <si>
    <t>Aurora Medical Center of Manitowoc Co Inc</t>
  </si>
  <si>
    <t>Aurora Sheboygan Memorial Medical Center</t>
  </si>
  <si>
    <t>Aurora Medical Center of Washington County Inc</t>
  </si>
  <si>
    <t>Divine Savior Healthcare Inc</t>
  </si>
  <si>
    <t>St Nicholas Hospital</t>
  </si>
  <si>
    <t>ThedaCare Medical Center - Neenah</t>
  </si>
  <si>
    <t>Spooner Health</t>
  </si>
  <si>
    <t>Bellin Memorial Hospital</t>
  </si>
  <si>
    <t>Ascension Columbia St. Mary's Hospital - Milw.</t>
  </si>
  <si>
    <t>ThedaCare Medical Center - New London</t>
  </si>
  <si>
    <t>Memorial Hospital Inc</t>
  </si>
  <si>
    <t>Aurora Memorial Hospital - Burlington</t>
  </si>
  <si>
    <t>ThedaCare Medical Center - Berlin</t>
  </si>
  <si>
    <t>Oconomowoc Memorial Hospital</t>
  </si>
  <si>
    <t>St Joseph's Community Hospital</t>
  </si>
  <si>
    <t>Mercy Health System Corporation</t>
  </si>
  <si>
    <t>Cumberland Memorial Hospital</t>
  </si>
  <si>
    <t>Mayo Clinic Health System-Eau Claire (aka Luther)</t>
  </si>
  <si>
    <t>Fort HealthCare</t>
  </si>
  <si>
    <t>Gunderson Moundview Memorial Hospital</t>
  </si>
  <si>
    <t>St Vincent Hospital</t>
  </si>
  <si>
    <t>Beaver Dam Community Hospitals Inc</t>
  </si>
  <si>
    <t>Ascension - St. Francis Hospital</t>
  </si>
  <si>
    <t>Columbus Community Hospital Inc</t>
  </si>
  <si>
    <t>Gundersen Lutheran Medical Center</t>
  </si>
  <si>
    <t>St Agnes Hospital</t>
  </si>
  <si>
    <t>Ripon Medical Center</t>
  </si>
  <si>
    <t>Howard Young Medical Center Inc, aka Ministry Health Care</t>
  </si>
  <si>
    <t>ThedaCare Medical Center - Shawano</t>
  </si>
  <si>
    <t>Sauk Prairie Memorial Hospital</t>
  </si>
  <si>
    <t>Ascension - All Saints</t>
  </si>
  <si>
    <t>St Mary's Hospital Medical Center</t>
  </si>
  <si>
    <t>Beloit Memorial Hospital Inc</t>
  </si>
  <si>
    <t>St Clare Memorial Hospital</t>
  </si>
  <si>
    <t>Community Memorial Hospital</t>
  </si>
  <si>
    <t>Holy Family Memorial Medical Center</t>
  </si>
  <si>
    <t>Mile Bluff Medical Center</t>
  </si>
  <si>
    <t>Memorial Hospital of Lafayette County</t>
  </si>
  <si>
    <t>St Croix Regional Medical Center</t>
  </si>
  <si>
    <t>Boscobel Area Health Care</t>
  </si>
  <si>
    <t>Ascension Calumet Hospital</t>
  </si>
  <si>
    <t>Richland Hospital Inc</t>
  </si>
  <si>
    <t>Mayo Clinic Health System-Franciscan Health Care in Sparta</t>
  </si>
  <si>
    <t>Gundersen Tri-County Hospital &amp; Clinics</t>
  </si>
  <si>
    <t>Western Wis. Health aka Baldwin Med. Ctr.</t>
  </si>
  <si>
    <t>Burnett Medical Center Inc</t>
  </si>
  <si>
    <t>Flambeau Hospital Inc</t>
  </si>
  <si>
    <t>Crossing Rivers Health</t>
  </si>
  <si>
    <t>Ascension SE Wisconsin - St. Joseph's</t>
  </si>
  <si>
    <t>Aurora St Luke's Medical Center</t>
  </si>
  <si>
    <t>Aurora West Allis Med. Ctr., aka West Allis Memorial Hospital</t>
  </si>
  <si>
    <t>Tomah Memorial Hospital Inc</t>
  </si>
  <si>
    <t>Grant Regional Health Center Inc</t>
  </si>
  <si>
    <t>Aspirus Langlade Memorial Hospital</t>
  </si>
  <si>
    <t>ThedaCare Medical Center - Wild Rose</t>
  </si>
  <si>
    <t>Black River Memorial Hospital</t>
  </si>
  <si>
    <t>Door County Memorial Hospital</t>
  </si>
  <si>
    <t>ThedaCare Medical Center-Waupaca aka Riverside</t>
  </si>
  <si>
    <t>Hudson Hospital</t>
  </si>
  <si>
    <t>Osceola Medical Center fka Ladd Memorial</t>
  </si>
  <si>
    <t>Ascension Eagle River Hospital</t>
  </si>
  <si>
    <t>ThedaCare Medical Center - Appleton</t>
  </si>
  <si>
    <t>Ascension SE Wisconsin - Elmbrook</t>
  </si>
  <si>
    <t>Memorial Medical Center</t>
  </si>
  <si>
    <t>Children's Hospital of Wisconsin</t>
  </si>
  <si>
    <t>Ascension Sacred Heart Rehabilitation Institute</t>
  </si>
  <si>
    <t>Aurora Sinai Medical Center Inc</t>
  </si>
  <si>
    <t>Indianhead Medical Center Shell Lake Inc</t>
  </si>
  <si>
    <t>Aurora Lakeland Medical Center</t>
  </si>
  <si>
    <t>University of WI Hospital &amp; Clinics Authority</t>
  </si>
  <si>
    <t>Lakeview Specialty Hospital &amp; Rehab Center</t>
  </si>
  <si>
    <t>St Mary's Hospital of Superior</t>
  </si>
  <si>
    <t>Aurora Medical Center - Kenosha</t>
  </si>
  <si>
    <t>St Clare Hospital and Health Services</t>
  </si>
  <si>
    <t>St Marys Hospital Medical Center</t>
  </si>
  <si>
    <t>Select Specialty Hospital-Milwaukee</t>
  </si>
  <si>
    <t>Children's Hospital of Wisconsin - Fox Valley</t>
  </si>
  <si>
    <t>Aurora BayCare Medical Center</t>
  </si>
  <si>
    <t>Orthopaedic Hospital of Wisconsin - Glendale</t>
  </si>
  <si>
    <t>Oakleaf Surgical Hospital</t>
  </si>
  <si>
    <t>Aurora Medical Center of Oshkosh</t>
  </si>
  <si>
    <t>Bellin Health Oconto Hospital</t>
  </si>
  <si>
    <t>Ascension St Clare's Hospital - Weston</t>
  </si>
  <si>
    <t>Mercy Walworth Hospital and Med Center</t>
  </si>
  <si>
    <t>Select Specialty Hospital-Madison</t>
  </si>
  <si>
    <t>Rehabilitation Hospital of Wisconsin, LLC</t>
  </si>
  <si>
    <t>Midwest Orthopedic Specialty Hospital, LLC</t>
  </si>
  <si>
    <t>Aurora Medical Center in Summit</t>
  </si>
  <si>
    <t>Aurora Medical Center - Grafton LLC</t>
  </si>
  <si>
    <t>St. Mary's Hospital</t>
  </si>
  <si>
    <t>Rogers Memorial Hospital - Brown Deer</t>
  </si>
  <si>
    <t>Watertown Regional Med Ctr</t>
  </si>
  <si>
    <t>UW Health Rehabilitation Hospital</t>
  </si>
  <si>
    <t>Libertas Center (aka St. Vincent)</t>
  </si>
  <si>
    <t>Aurora St. Luke's South Shore</t>
  </si>
  <si>
    <t>Willow Creek Behavioral Health</t>
  </si>
  <si>
    <t>Marshfield Med. Ctr. - Marshfield, fka St Joseph's</t>
  </si>
  <si>
    <t>Mayo Clinic Health System - Oakridge</t>
  </si>
  <si>
    <t>Mayo Clinic Health System - Chippewa Valley</t>
  </si>
  <si>
    <t>Mayo Clinic Health System-Northland</t>
  </si>
  <si>
    <t>Mayo Clinic Health System-Red Cedar</t>
  </si>
  <si>
    <t>Ascension SE Wisconsin Hospital - Franklin Campus</t>
  </si>
  <si>
    <t>Ascension NE Wisconsin - Mercy Campus</t>
  </si>
  <si>
    <t>Marshfield Med. Ctr. - Ladysmith fka Rusk Cty.</t>
  </si>
  <si>
    <t>Marshfield Med. Ctr. - Eau Claire</t>
  </si>
  <si>
    <t>•</t>
  </si>
  <si>
    <t xml:space="preserve">The information you report should be specific to the same Tax Identification Number. One application should report only the losses, expenses, funding received, and payroll specific to the organization. </t>
  </si>
  <si>
    <t>**Before you submit this document, please check the following:</t>
  </si>
  <si>
    <t>Hospital/Organization Name</t>
  </si>
  <si>
    <t>○</t>
  </si>
  <si>
    <t>DQA State License Number</t>
  </si>
  <si>
    <t>Medicare Number</t>
  </si>
  <si>
    <t xml:space="preserve">$40 million has been allocated to Wisconsin hospital providers for COVID-19 related lost revenue and expenses. </t>
  </si>
  <si>
    <t xml:space="preserve">The hospital’s attestation includes an agreement to allow for audits of their financial records to support their statements.  </t>
  </si>
  <si>
    <t>State-run facilities and VA facilities are ineligible to participate in this program; county facilities are eligible to participate but only eligible for payments related to increased COVID-19 related expenses (and not lost revenue), due to federal requirements.</t>
  </si>
  <si>
    <t>Question 1:</t>
  </si>
  <si>
    <t>Question 2:</t>
  </si>
  <si>
    <t>Question 3:</t>
  </si>
  <si>
    <t>Question 4:</t>
  </si>
  <si>
    <t>Question 5:</t>
  </si>
  <si>
    <t>Question 6:</t>
  </si>
  <si>
    <t>**Please ensure you have entered all of your Wisconsin COVID-19 expenses and lost revenue. You are not eligible for funding if you do not have any relevant COVID-19 Wisconsin expenses or lost revenue.</t>
  </si>
  <si>
    <t>Instructions:</t>
  </si>
  <si>
    <r>
      <rPr>
        <b/>
        <u/>
        <sz val="20"/>
        <rFont val="Calibri"/>
        <family val="2"/>
        <scheme val="minor"/>
      </rPr>
      <t>Step 1</t>
    </r>
    <r>
      <rPr>
        <b/>
        <sz val="20"/>
        <rFont val="Calibri"/>
        <family val="2"/>
        <scheme val="minor"/>
      </rPr>
      <t>:</t>
    </r>
  </si>
  <si>
    <r>
      <rPr>
        <b/>
        <u/>
        <sz val="20"/>
        <rFont val="Calibri"/>
        <family val="2"/>
        <scheme val="minor"/>
      </rPr>
      <t>Step 2</t>
    </r>
    <r>
      <rPr>
        <b/>
        <sz val="20"/>
        <rFont val="Calibri"/>
        <family val="2"/>
        <scheme val="minor"/>
      </rPr>
      <t>:</t>
    </r>
  </si>
  <si>
    <r>
      <t xml:space="preserve">Mailing Address Line 2 </t>
    </r>
    <r>
      <rPr>
        <b/>
        <sz val="10"/>
        <color rgb="FFC00000"/>
        <rFont val="Calibri"/>
        <family val="2"/>
        <scheme val="minor"/>
      </rPr>
      <t>(</t>
    </r>
    <r>
      <rPr>
        <b/>
        <i/>
        <sz val="10"/>
        <color rgb="FFC00000"/>
        <rFont val="Calibri"/>
        <family val="2"/>
        <scheme val="minor"/>
      </rPr>
      <t>if applicable)</t>
    </r>
  </si>
  <si>
    <r>
      <rPr>
        <b/>
        <u/>
        <sz val="20"/>
        <rFont val="Calibri"/>
        <family val="2"/>
        <scheme val="minor"/>
      </rPr>
      <t>Step 3</t>
    </r>
    <r>
      <rPr>
        <b/>
        <sz val="20"/>
        <rFont val="Calibri"/>
        <family val="2"/>
        <scheme val="minor"/>
      </rPr>
      <t>:</t>
    </r>
  </si>
  <si>
    <r>
      <rPr>
        <b/>
        <u/>
        <sz val="20"/>
        <rFont val="Calibri"/>
        <family val="2"/>
        <scheme val="minor"/>
      </rPr>
      <t>Step 4</t>
    </r>
    <r>
      <rPr>
        <b/>
        <sz val="20"/>
        <rFont val="Calibri"/>
        <family val="2"/>
        <scheme val="minor"/>
      </rPr>
      <t>:</t>
    </r>
  </si>
  <si>
    <r>
      <rPr>
        <b/>
        <u/>
        <sz val="20"/>
        <rFont val="Calibri"/>
        <family val="2"/>
        <scheme val="minor"/>
      </rPr>
      <t>Step 5</t>
    </r>
    <r>
      <rPr>
        <b/>
        <sz val="20"/>
        <rFont val="Calibri"/>
        <family val="2"/>
        <scheme val="minor"/>
      </rPr>
      <t>:</t>
    </r>
  </si>
  <si>
    <r>
      <rPr>
        <b/>
        <u/>
        <sz val="20"/>
        <rFont val="Calibri"/>
        <family val="2"/>
        <scheme val="minor"/>
      </rPr>
      <t>Step 6</t>
    </r>
    <r>
      <rPr>
        <b/>
        <sz val="20"/>
        <rFont val="Calibri"/>
        <family val="2"/>
        <scheme val="minor"/>
      </rPr>
      <t>:</t>
    </r>
  </si>
  <si>
    <r>
      <rPr>
        <b/>
        <u/>
        <sz val="20"/>
        <rFont val="Calibri"/>
        <family val="2"/>
        <scheme val="minor"/>
      </rPr>
      <t>Step 7</t>
    </r>
    <r>
      <rPr>
        <b/>
        <sz val="20"/>
        <rFont val="Calibri"/>
        <family val="2"/>
        <scheme val="minor"/>
      </rPr>
      <t>:</t>
    </r>
  </si>
  <si>
    <r>
      <rPr>
        <b/>
        <u/>
        <sz val="14"/>
        <color theme="1"/>
        <rFont val="Calibri"/>
        <family val="2"/>
        <scheme val="minor"/>
      </rPr>
      <t>Response</t>
    </r>
    <r>
      <rPr>
        <b/>
        <sz val="14"/>
        <color theme="1"/>
        <rFont val="Calibri"/>
        <family val="2"/>
        <scheme val="minor"/>
      </rPr>
      <t>:</t>
    </r>
  </si>
  <si>
    <t>Licensed Bed Count</t>
  </si>
  <si>
    <t>Payment: Payment Name</t>
  </si>
  <si>
    <t>Application: Application Name</t>
  </si>
  <si>
    <t>Export ID</t>
  </si>
  <si>
    <t>Export Date</t>
  </si>
  <si>
    <t>Payment Amount</t>
  </si>
  <si>
    <t>Payment Check Number</t>
  </si>
  <si>
    <t>Payment Status</t>
  </si>
  <si>
    <t>Application: Tax Identification Number (TIN)</t>
  </si>
  <si>
    <t>Application: STAR Supplier ID</t>
  </si>
  <si>
    <t>Application: National Provider Identifier (NPI)</t>
  </si>
  <si>
    <t>Application: Provider Name</t>
  </si>
  <si>
    <t>Application: Provider Type</t>
  </si>
  <si>
    <t>Application: Email (Primary Contact)</t>
  </si>
  <si>
    <t>Application: Mailing Address Line 1</t>
  </si>
  <si>
    <t>Application: Mailing Address Line 2</t>
  </si>
  <si>
    <t>Application: Mailing City</t>
  </si>
  <si>
    <t>Application: Mailing State</t>
  </si>
  <si>
    <t>Application: Mailing Zip</t>
  </si>
  <si>
    <t>Payment: ID</t>
  </si>
  <si>
    <t>Application: Sum of other Relief payments</t>
  </si>
  <si>
    <t>Application: Licensed Bed Count</t>
  </si>
  <si>
    <t>Application: Maximum Initial payment allowed</t>
  </si>
  <si>
    <t>Application: Suggested Payment amount</t>
  </si>
  <si>
    <t>Review the Overview tab</t>
  </si>
  <si>
    <t>Fill out all information on the Applicant Info tab</t>
  </si>
  <si>
    <t>Review the Checklist tab</t>
  </si>
  <si>
    <t>2019 Gross Revenue:</t>
  </si>
  <si>
    <t>Question 1</t>
  </si>
  <si>
    <t>Yes</t>
  </si>
  <si>
    <t>No</t>
  </si>
  <si>
    <t>Question 3a:</t>
  </si>
  <si>
    <t>Question 3</t>
  </si>
  <si>
    <r>
      <rPr>
        <b/>
        <u/>
        <sz val="14"/>
        <color theme="1"/>
        <rFont val="Calibri"/>
        <family val="2"/>
        <scheme val="minor"/>
      </rPr>
      <t>Amount</t>
    </r>
    <r>
      <rPr>
        <b/>
        <sz val="14"/>
        <color theme="1"/>
        <rFont val="Calibri"/>
        <family val="2"/>
        <scheme val="minor"/>
      </rPr>
      <t>:</t>
    </r>
  </si>
  <si>
    <r>
      <rPr>
        <b/>
        <u/>
        <sz val="14"/>
        <color theme="1"/>
        <rFont val="Calibri"/>
        <family val="2"/>
        <scheme val="minor"/>
      </rPr>
      <t>Payment Name</t>
    </r>
    <r>
      <rPr>
        <b/>
        <sz val="14"/>
        <color theme="1"/>
        <rFont val="Calibri"/>
        <family val="2"/>
        <scheme val="minor"/>
      </rPr>
      <t>:</t>
    </r>
  </si>
  <si>
    <t>PPE</t>
  </si>
  <si>
    <t>Hospital Payment Amount</t>
  </si>
  <si>
    <t>Provider Type:</t>
  </si>
  <si>
    <t>Marshfield Med. Ctr. - Eau Claire; Marshfield Med. Ctr. - Ladysmith fka Rusk Cty.; Marshfield Med. Ctr. - Marshfield, fka St Joseph's</t>
  </si>
  <si>
    <t>St Clare Hospital and Health Services; St Marys Hospital Medical Center; St. Mary's Hospital</t>
  </si>
  <si>
    <t>Ascension Sacred Heart - St Mary's; Ascension Sacred Heart - St. Mary's Hospital</t>
  </si>
  <si>
    <t>Rogers Memorial Hospital - Brown Deer; Rogers Memorial Hospital - Milwaukee; Rogers Memorial Hospital - Oconomowoc</t>
  </si>
  <si>
    <t>Libertas Center (aka St. Vincent); St Vincent Hospital</t>
  </si>
  <si>
    <t>Ascension SE Wisconsin - Elmbrook; Ascension SE Wisconsin - St. Joseph's; Ascension SE Wisconsin Hospital - Franklin Campus</t>
  </si>
  <si>
    <t>Mercy Health System Corporation; Mercy Walworth Hospital and Med Center</t>
  </si>
  <si>
    <t>Ascension NE Wis. - St Elizabeth; Ascension NE Wisconsin - Mercy Campus</t>
  </si>
  <si>
    <t>Mayo Clinic Health System - Chippewa Valley; Mayo Clinic Health System - Oakridge; Mayo Clinic Health System-Eau Claire (aka Luther); Mayo Clinic Health System-Northland; Mayo Clinic Health System-Red Cedar</t>
  </si>
  <si>
    <t>Children's Hospital of Wisconsin; Children's Hospital of Wisconsin - Fox Valley</t>
  </si>
  <si>
    <t>Mayo Clinic Health System-Franciscan Health Care in Sparta; Mayo Clinic Health System-Franciscan Healthcare</t>
  </si>
  <si>
    <t>Aurora Lakeland Medical Center; Aurora Medical Center - Kenosha; Aurora Medical Center in Summit; Aurora Memorial Hospital - Burlington</t>
  </si>
  <si>
    <t>Aurora Sinai Medical Center Inc; Aurora St Luke's Medical Center; Aurora St. Luke's South Shore</t>
  </si>
  <si>
    <t>Allocation by Proportion of Base Medicaid Payments</t>
  </si>
  <si>
    <t>Total Medicaid Payments (not including access payments)</t>
  </si>
  <si>
    <t xml:space="preserve"> Outpatient Medicaid Payments</t>
  </si>
  <si>
    <t>Tax Identification Number (TIN) Per Provider</t>
  </si>
  <si>
    <t>Tax Identification Number (TIN) Grouped</t>
  </si>
  <si>
    <t>Provider Name(s)</t>
  </si>
  <si>
    <t>Unique Dataset</t>
  </si>
  <si>
    <r>
      <rPr>
        <b/>
        <u/>
        <sz val="14"/>
        <color theme="1"/>
        <rFont val="Calibri"/>
        <family val="2"/>
        <scheme val="minor"/>
      </rPr>
      <t>Expense Type</t>
    </r>
    <r>
      <rPr>
        <b/>
        <sz val="14"/>
        <color theme="1"/>
        <rFont val="Calibri"/>
        <family val="2"/>
        <scheme val="minor"/>
      </rPr>
      <t>:</t>
    </r>
  </si>
  <si>
    <r>
      <t xml:space="preserve">Expense </t>
    </r>
    <r>
      <rPr>
        <b/>
        <u/>
        <sz val="14"/>
        <color theme="1"/>
        <rFont val="Calibri"/>
        <family val="2"/>
        <scheme val="minor"/>
      </rPr>
      <t>Amount</t>
    </r>
    <r>
      <rPr>
        <b/>
        <sz val="14"/>
        <color theme="1"/>
        <rFont val="Calibri"/>
        <family val="2"/>
        <scheme val="minor"/>
      </rPr>
      <t>:</t>
    </r>
  </si>
  <si>
    <t>Remodeling</t>
  </si>
  <si>
    <t>Cleaning Supplies</t>
  </si>
  <si>
    <t>Equipment</t>
  </si>
  <si>
    <t>Telehealth</t>
  </si>
  <si>
    <t>Other:</t>
  </si>
  <si>
    <r>
      <t>Staffing Expense Type</t>
    </r>
    <r>
      <rPr>
        <b/>
        <sz val="14"/>
        <color theme="1"/>
        <rFont val="Calibri"/>
        <family val="2"/>
        <scheme val="minor"/>
      </rPr>
      <t>:</t>
    </r>
  </si>
  <si>
    <t>Shift Differentials</t>
  </si>
  <si>
    <t>Hazard Pay</t>
  </si>
  <si>
    <t>Additional Staffing Due to COVID</t>
  </si>
  <si>
    <t>Retainer Payments to Staff</t>
  </si>
  <si>
    <t>Overtime Payments</t>
  </si>
  <si>
    <t>Sick Leave</t>
  </si>
  <si>
    <t>DHS will distribute the following via current e-mail distribution lists used for Medicaid rate setting, and through the ForwardHealth Provider Portal:</t>
  </si>
  <si>
    <t>Please note that not all sub-questions will be filled out for your organization. Be sure to read the instructions and information for each question to ensure you are providing the correct information pertaining to your organization.</t>
  </si>
  <si>
    <t>Checks will be mailed to the Mailing Address provided on the Applicant Info tab.</t>
  </si>
  <si>
    <t>***If you selected Other, please enter in the box what expense type you are referring to after the word Other:</t>
  </si>
  <si>
    <t>Question 6</t>
  </si>
  <si>
    <t>Please use the drop down box to answer this question.</t>
  </si>
  <si>
    <t>Individually Listed Per Provider</t>
  </si>
  <si>
    <r>
      <t xml:space="preserve">STAR Supplier ID </t>
    </r>
    <r>
      <rPr>
        <b/>
        <i/>
        <sz val="10"/>
        <color rgb="FFC00000"/>
        <rFont val="Calibri"/>
        <family val="2"/>
        <scheme val="minor"/>
      </rPr>
      <t xml:space="preserve"> (if known and applicable)</t>
    </r>
  </si>
  <si>
    <t>Check that all information is entered correctly.</t>
  </si>
  <si>
    <t>Include Completed W-9 Form.</t>
  </si>
  <si>
    <t>Failure to include required documents may result in a denied application.</t>
  </si>
  <si>
    <t>Electronically sign the Attestation Form by checking the box and filling out the information at the bottom of the form.</t>
  </si>
  <si>
    <t>The initial allocation amounts.</t>
  </si>
  <si>
    <t>If you responded Yes, proceed to Question 3a.</t>
  </si>
  <si>
    <t>If you responded No, proceed to Question 4.</t>
  </si>
  <si>
    <t>Has your organization received or been approved for CARES Act Provider Relief Fund Payments, government loans, or business continuation payments in 2020 to address COVID-19?</t>
  </si>
  <si>
    <r>
      <t>*One application should be submitted per taxable organization</t>
    </r>
    <r>
      <rPr>
        <b/>
        <strike/>
        <sz val="11"/>
        <color rgb="FFC00000"/>
        <rFont val="Times New Roman"/>
        <family val="1"/>
      </rPr>
      <t/>
    </r>
  </si>
  <si>
    <t>March 2019 Total Revenue</t>
  </si>
  <si>
    <t>-</t>
  </si>
  <si>
    <t>March 2020 Total Revenue</t>
  </si>
  <si>
    <t>=</t>
  </si>
  <si>
    <t>March Lost Revenue</t>
  </si>
  <si>
    <t>April 2019 Total Revenue</t>
  </si>
  <si>
    <t>April 2020 Total Revenue</t>
  </si>
  <si>
    <t>April Lost Revenue</t>
  </si>
  <si>
    <t>May 2019 Total Revenue</t>
  </si>
  <si>
    <t>May 2020 Total Revenue</t>
  </si>
  <si>
    <t>May Lost Revenue</t>
  </si>
  <si>
    <t>Include 2019 Tax Return (or 2018 Tax Return and 2019 Profit and Loss Statement, if 2019 not yet filed).</t>
  </si>
  <si>
    <t>For password protected documents, please include the password in the e-mail reply directly after documentation has been sent</t>
  </si>
  <si>
    <t>to ensure the application tab is filled out completely and appropriately and that you have all necessary documentation.</t>
  </si>
  <si>
    <t>Complete and electronically sign the Attestation Form located on the Attestation tab.</t>
  </si>
  <si>
    <t>If you responded Yes, please provide your 2019 Tax Return along with this application.</t>
  </si>
  <si>
    <t>If you responded No, please provide your 2018 Tax Return and include your 2019 Profit and Loss Statement along with this application.</t>
  </si>
  <si>
    <t>Only enter information in the orange highlighted boxes. Formulas are populated to calculate Monthly and Total Lost Revenue</t>
  </si>
  <si>
    <t>Question 4</t>
  </si>
  <si>
    <t>Question 7</t>
  </si>
  <si>
    <t>Prior CARES Act Relief payments and additional COVID- 19 related Payments or Loans</t>
  </si>
  <si>
    <t>***</t>
  </si>
  <si>
    <t>Applications not properly submitted or deemed ineligible for allocation may have their previously allocated funds redistributed to other eligible providers.</t>
  </si>
  <si>
    <t>Please provide additional information to identify what type and amount of COVID-19 relief payment your organization has been approved for/received in accordance with Question 3.</t>
  </si>
  <si>
    <t>Please also upload an additional document detailing your lost revenue.</t>
  </si>
  <si>
    <r>
      <rPr>
        <b/>
        <u/>
        <sz val="14"/>
        <color theme="1"/>
        <rFont val="Calibri"/>
        <family val="2"/>
        <scheme val="minor"/>
      </rPr>
      <t>Total Lost Revenue</t>
    </r>
    <r>
      <rPr>
        <b/>
        <sz val="14"/>
        <color theme="1"/>
        <rFont val="Calibri"/>
        <family val="2"/>
        <scheme val="minor"/>
      </rPr>
      <t>:</t>
    </r>
  </si>
  <si>
    <r>
      <t>Total Lost Revenue</t>
    </r>
    <r>
      <rPr>
        <b/>
        <sz val="16"/>
        <color rgb="FF000000"/>
        <rFont val="Calibri"/>
        <family val="2"/>
        <scheme val="minor"/>
      </rPr>
      <t>:</t>
    </r>
  </si>
  <si>
    <t>Has your organization filed its 2019 Tax Return?</t>
  </si>
  <si>
    <r>
      <rPr>
        <b/>
        <i/>
        <u/>
        <sz val="10"/>
        <color rgb="FF000000"/>
        <rFont val="Times New Roman"/>
        <family val="1"/>
      </rPr>
      <t>Note</t>
    </r>
    <r>
      <rPr>
        <b/>
        <i/>
        <sz val="10"/>
        <color rgb="FF000000"/>
        <rFont val="Times New Roman"/>
        <family val="1"/>
      </rPr>
      <t>:</t>
    </r>
    <r>
      <rPr>
        <i/>
        <sz val="10"/>
        <color rgb="FF000000"/>
        <rFont val="Times New Roman"/>
        <family val="1"/>
      </rPr>
      <t xml:space="preserve">These may include 2020 CARES Act Provider Relief Fund Payments (e.g. General Distribution, Medicaid and CHIP Allocation, Targeted Allocations such as High-Impact Distribution, Rural Distribution, Allocation for Safety Net Hospitals), Paycheck Protection Payment loans, or FFCRA (e.g. EFMLA or federally funded sick leave related to COVID-19). </t>
    </r>
  </si>
  <si>
    <t>Please enter the information for the person that will be point of contact for this application. This person will receive e-mail updates when the application is processed.</t>
  </si>
  <si>
    <t>Details About Your Organization</t>
  </si>
  <si>
    <t>If your Physical Address is the same as your Mailing Address, enter a "Yes" in the "Yes/No" column and it will auto-populate the informating entered under the Mailing Address section. Otherwise, enter your physical address information below.</t>
  </si>
  <si>
    <t>Check the box and fill out the corresponding information at the bottom of the form.</t>
  </si>
  <si>
    <t>Hospital CARES Funding Application</t>
  </si>
  <si>
    <t>This application on which hospital providers can submit required information and make the attestations described above.</t>
  </si>
  <si>
    <t>Welcome to the Hospital CARES Funding Application! With this application, hospitals can input their applicant information required to receive funding administered via the CARES Act. Upon completion, this application, in addition to the W-9 form and appropriate tax return document, must be e-mailed to the Bureau of Rate Setting at DHSDMSBRS@dhs.wisconsin.gov in order to be eligible to receive funding.</t>
  </si>
  <si>
    <t>Hospital CARES Funding Application Checklist</t>
  </si>
  <si>
    <t>Please follow the intructions below in order to accurately complete the Hospital CARES Funding Application and be considered for reimbursement due to COVID-19 related lost revenue and expenses :</t>
  </si>
  <si>
    <t>Be sure to attach your completed application form, W-9 Form, and appropriate Tax Return to the e-mail. If your Tax Return or any other documentation is password protected, remember to include the password encryption in the e-mail. To do so, reply directly back to the e-mail containing your application and other documentation and provide the password encryption.</t>
  </si>
  <si>
    <t>This application asks multiple details of your organization and requests your organization's 2019 Tax Return (or 2018 Tax Return and 2019 Profit and Loss Statement, if 2019 Tax Return is not yet filed) and your W-9 form. </t>
  </si>
  <si>
    <t xml:space="preserve">Each hospital's initial allocation amount will be based on relative Medicaid utilization, including both inpatient and outpatient services. </t>
  </si>
  <si>
    <t xml:space="preserve">Prior to distribution, the hospital is required to report and attest to their eligible COVID-19 related lost revenue, expenses, and any CARES Act relief payments.  </t>
  </si>
  <si>
    <t>for a complete understanding of the Hospital CARES funding and purpose of this application.</t>
  </si>
  <si>
    <t>Please use the address provided to ForwardHealth as the Checks Address. Use of a different address may result in delays processing any potential Hospital CARES Funding your organization would be eligible to receive.</t>
  </si>
  <si>
    <r>
      <t xml:space="preserve">Physical Address Line 2 </t>
    </r>
    <r>
      <rPr>
        <b/>
        <i/>
        <sz val="10"/>
        <color rgb="FFC00000"/>
        <rFont val="Calibri"/>
        <family val="2"/>
        <scheme val="minor"/>
      </rPr>
      <t>(if applicable)</t>
    </r>
  </si>
  <si>
    <t>Revenue and Expenses Questionnaire</t>
  </si>
  <si>
    <t>Any subsidiaries operating under a different Tax Identification Number should not be included in this application.</t>
  </si>
  <si>
    <t>pertaining to your organization's Tax Identification Number.</t>
  </si>
  <si>
    <t>If your organization's Mailing Address is identical to its Physical Address, simply enter "Yes" in the "Yes/No" field and the information provided in the Mailing Address section will auto-populate. If the addresses are different, enter a "No" in the "Yes/No" field and proceed to enter the correct Physical Address information.</t>
  </si>
  <si>
    <t xml:space="preserve"> ***If your organization does not have 2019 operations available, please refer to the box at the bottom of this question.</t>
  </si>
  <si>
    <t>Include additional documentation detailing your lost revenue.</t>
  </si>
  <si>
    <t>Applicable only if your organization does not have 2019 operations available.</t>
  </si>
  <si>
    <t>The Checklist tab also reminds you to include your W-9 form, 2019 Tax Return (or 2018 Tax Return and 2019 Profit and Loss Statement, if 2019 not yet filed), and additional documentation detailing your organization's lost revenue if 2019 operations are not available.</t>
  </si>
  <si>
    <t xml:space="preserve">COVID-related business lost revenue and expenses in March, April, May, and June 2020 are eligible for reimbursement under this program to the extent they have not been reimbursed by other federal programs, private insurance, the Indian Health Service, Medicaid or Medicare.   </t>
  </si>
  <si>
    <t>Hospitals will report and attest to their COVID-19 related business lost revenue and costs for March, April, May, and June 2020, and amounts received in COVID relief reimbursement from other federal programs, private insurance, the Indian Health Service, and Medicaid or Medicare.</t>
  </si>
  <si>
    <t>Payments will ultimately be lesser of the initial allocation amount or total uncompensated COVID-related business lost revenue and expenses  in March, April, May, and June 2020 less any amounts received in COVID relief reimbursement from other federal programs, private insurance, the Indian Health Service, and Medicaid or Medicare.</t>
  </si>
  <si>
    <t>2019 Tax Return Filed:</t>
  </si>
  <si>
    <t>June 2019 Total Revenue</t>
  </si>
  <si>
    <t>June 2020 Total Revenue</t>
  </si>
  <si>
    <t>June Lost Revenue</t>
  </si>
  <si>
    <t>**Please ensure you upload your organization's W-9 form, correct Tax Return documents, and lost revenue documentation (if applicable) with this application to the e-mail when submitting to the DHSDMSBRS@dhs.wisconsin.gov.</t>
  </si>
  <si>
    <r>
      <t xml:space="preserve">Save the application as </t>
    </r>
    <r>
      <rPr>
        <b/>
        <sz val="14"/>
        <rFont val="Calibri"/>
        <family val="2"/>
        <scheme val="minor"/>
      </rPr>
      <t>Hospital CARES Funding Application_</t>
    </r>
    <r>
      <rPr>
        <b/>
        <i/>
        <sz val="14"/>
        <rFont val="Calibri"/>
        <family val="2"/>
        <scheme val="minor"/>
      </rPr>
      <t>Organization Name</t>
    </r>
    <r>
      <rPr>
        <sz val="14"/>
        <rFont val="Calibri"/>
        <family val="2"/>
        <scheme val="minor"/>
      </rPr>
      <t xml:space="preserve"> and replace</t>
    </r>
    <r>
      <rPr>
        <i/>
        <sz val="14"/>
        <rFont val="Calibri"/>
        <family val="2"/>
        <scheme val="minor"/>
      </rPr>
      <t xml:space="preserve"> </t>
    </r>
    <r>
      <rPr>
        <b/>
        <i/>
        <sz val="14"/>
        <rFont val="Calibri"/>
        <family val="2"/>
        <scheme val="minor"/>
      </rPr>
      <t>Organization Name</t>
    </r>
    <r>
      <rPr>
        <sz val="14"/>
        <rFont val="Calibri"/>
        <family val="2"/>
        <scheme val="minor"/>
      </rPr>
      <t xml:space="preserve"> with your actual organization's name.</t>
    </r>
  </si>
  <si>
    <r>
      <t xml:space="preserve">For Example: Aurora Medical Center - Kenosha would title their application as </t>
    </r>
    <r>
      <rPr>
        <b/>
        <sz val="14"/>
        <rFont val="Calibri"/>
        <family val="2"/>
        <scheme val="minor"/>
      </rPr>
      <t>Hospital CARES Funding Application_Aurora Medical Center Kenosha</t>
    </r>
    <r>
      <rPr>
        <sz val="14"/>
        <rFont val="Calibri"/>
        <family val="2"/>
        <scheme val="minor"/>
      </rPr>
      <t>.</t>
    </r>
  </si>
  <si>
    <r>
      <t xml:space="preserve">For the e-mail subject line, please utilize the same naming convention as this application, </t>
    </r>
    <r>
      <rPr>
        <b/>
        <sz val="14"/>
        <rFont val="Calibri"/>
        <family val="2"/>
        <scheme val="minor"/>
      </rPr>
      <t>Hospital CARES Funding Application_</t>
    </r>
    <r>
      <rPr>
        <b/>
        <i/>
        <sz val="14"/>
        <rFont val="Calibri"/>
        <family val="2"/>
        <scheme val="minor"/>
      </rPr>
      <t>Organization Name</t>
    </r>
    <r>
      <rPr>
        <sz val="14"/>
        <rFont val="Calibri"/>
        <family val="2"/>
        <scheme val="minor"/>
      </rPr>
      <t xml:space="preserve"> and replace </t>
    </r>
    <r>
      <rPr>
        <b/>
        <i/>
        <sz val="14"/>
        <rFont val="Calibri"/>
        <family val="2"/>
        <scheme val="minor"/>
      </rPr>
      <t>Organization Name</t>
    </r>
    <r>
      <rPr>
        <sz val="14"/>
        <rFont val="Calibri"/>
        <family val="2"/>
        <scheme val="minor"/>
      </rPr>
      <t xml:space="preserve"> with your actual organization's name, to ensure a timely and accurate reviewal process for your application.</t>
    </r>
  </si>
  <si>
    <t>Tax Identification Number (TIN):</t>
  </si>
  <si>
    <r>
      <rPr>
        <b/>
        <u/>
        <sz val="14"/>
        <color theme="1"/>
        <rFont val="Calibri"/>
        <family val="2"/>
        <scheme val="minor"/>
      </rPr>
      <t>Total</t>
    </r>
    <r>
      <rPr>
        <b/>
        <sz val="14"/>
        <color theme="1"/>
        <rFont val="Calibri"/>
        <family val="2"/>
        <scheme val="minor"/>
      </rPr>
      <t>:</t>
    </r>
  </si>
  <si>
    <t>Organization Name</t>
  </si>
  <si>
    <t>Application: Sum of Loss and Expenses</t>
  </si>
  <si>
    <t>Sum of Expenses and losses for the four months</t>
  </si>
  <si>
    <t>Hide This Row</t>
  </si>
  <si>
    <t>Please use the drop down box to answer this question. The items provided are examples and also includes an "Other" option to use at your discretion.</t>
  </si>
  <si>
    <r>
      <rPr>
        <b/>
        <u/>
        <sz val="16"/>
        <color rgb="FFC00000"/>
        <rFont val="Calibri"/>
        <family val="2"/>
        <scheme val="minor"/>
      </rPr>
      <t>Do not alter anything on this worksheet!!!</t>
    </r>
    <r>
      <rPr>
        <b/>
        <sz val="16"/>
        <color rgb="FFC00000"/>
        <rFont val="Calibri"/>
        <family val="2"/>
        <scheme val="minor"/>
      </rPr>
      <t xml:space="preserve"> </t>
    </r>
    <r>
      <rPr>
        <b/>
        <u/>
        <sz val="16"/>
        <color rgb="FFC00000"/>
        <rFont val="Calibri"/>
        <family val="2"/>
        <scheme val="minor"/>
      </rPr>
      <t>It will disrupt the drop down menus on the Revenue and Expenses tab, causing them to unlink.</t>
    </r>
  </si>
  <si>
    <t xml:space="preserve">E-mail your application and forms to the Bureau of Rate Setting at </t>
  </si>
  <si>
    <t>DHSDMSBRS@dhs.wisconsin.gov.</t>
  </si>
  <si>
    <t>Lost Revenue</t>
  </si>
  <si>
    <t>What was your organization's Tax Year 2019 Gross Revenue for the state of Wisconsin?</t>
  </si>
  <si>
    <r>
      <rPr>
        <b/>
        <i/>
        <u/>
        <sz val="10"/>
        <color rgb="FF000000"/>
        <rFont val="Times New Roman"/>
        <family val="1"/>
      </rPr>
      <t>Note</t>
    </r>
    <r>
      <rPr>
        <b/>
        <i/>
        <sz val="10"/>
        <color rgb="FF000000"/>
        <rFont val="Times New Roman"/>
        <family val="1"/>
      </rPr>
      <t>:</t>
    </r>
    <r>
      <rPr>
        <i/>
        <sz val="10"/>
        <color rgb="FF000000"/>
        <rFont val="Times New Roman"/>
        <family val="1"/>
      </rPr>
      <t xml:space="preserve"> Please provide only your Tax Year</t>
    </r>
    <r>
      <rPr>
        <i/>
        <u/>
        <sz val="10"/>
        <color rgb="FF000000"/>
        <rFont val="Times New Roman"/>
        <family val="1"/>
      </rPr>
      <t>2019</t>
    </r>
    <r>
      <rPr>
        <i/>
        <sz val="10"/>
        <color rgb="FF000000"/>
        <rFont val="Times New Roman"/>
        <family val="1"/>
      </rPr>
      <t xml:space="preserve"> Gross Revenue for the state of Wisconsin, regardless of which Tax Return you currently have filed and included with this application.</t>
    </r>
  </si>
  <si>
    <t xml:space="preserve">Each hospital’s initial allocation share of the $40 million is equal to their percentage of Medicaid revenue (inpatient and outpatient services) compared to all Medicaid hospitals in Wisconsin. </t>
  </si>
  <si>
    <t>Wisconsin</t>
  </si>
  <si>
    <r>
      <rPr>
        <b/>
        <i/>
        <u/>
        <sz val="10"/>
        <color rgb="FF000000"/>
        <rFont val="Times New Roman"/>
        <family val="1"/>
      </rPr>
      <t>Note</t>
    </r>
    <r>
      <rPr>
        <b/>
        <i/>
        <sz val="10"/>
        <color rgb="FF000000"/>
        <rFont val="Times New Roman"/>
        <family val="1"/>
      </rPr>
      <t>:</t>
    </r>
    <r>
      <rPr>
        <i/>
        <sz val="10"/>
        <color rgb="FF000000"/>
        <rFont val="Times New Roman"/>
        <family val="1"/>
      </rPr>
      <t xml:space="preserve"> Only answer this question if your response to Question 3 was "Yes". This section must only be filled out if your organization received or has been approved for COVID-19 relief payment, government loans, or business continuation payments in 2020 to address COVID-19. These may include 2020 CARES Act Provider Relief Fund Payments (e.g. General Distribution, Medicaid and CHIP Allocation, Targeted Allocations such as High-Impact Distribution, Rural Distribution, Allocation for Safety Net Hospitals), Paycheck Protection Payment loans, or FFCRA (e.g. EFMLA or federally funded sick leave related to COVID-19). This would not include any other Wisconsin Medicaid payments, such as DSH.</t>
    </r>
  </si>
  <si>
    <t>Please fill out this application with detailed information about your organization that appears on official tax and/or Medicaid billing information per your hospital's specific Tax Identification Number. Most applicants will only have one applicant information pertaining to their Tax Identification Number. For hospitals with multiple providers under the same Tax Identification Number, please submit one application form with additional necessary information as stated in the Applicant Info tab. In addition, information submitted under the Revenue and Expenses tab should encompass the total sum across all applicable hospital providers listed under the same Tax Identification Number as it relates to each question. Any subsidiaries operating under a different Tax Identification Number should not be included in this application. The information provided in this application should only include Wisconsin licensed hospitals, any providers not licensed as a Wisconsin hospital should not be included in this application.</t>
  </si>
  <si>
    <t>This application will ask about details of losses and expenses directly related to the COVID-19 pandemic from March 1, 2020 - June 30, 2020.  The application also asks if your organization or its subsidiaries have received any other payments or funding to offset COVID-19 losses. All information should be specific to your organization's Wisconsin licensed hospitals.</t>
  </si>
  <si>
    <t>For each Tax Identification Number, providers can submit only 1 application. If your organization has multiple providers that appear under the same Tax Identification Number, then only 1 application should be submitted for the organization and include information pertaining to only its Wisconsin licensed hospitals as detailed in the application. </t>
  </si>
  <si>
    <t>Payments will ultimately be the lesser of the initial allocation amount or total uncompensated COVID-related business lost revenue and expenses in March, April, May, and June 2020.</t>
  </si>
  <si>
    <t>If your organization has multiple providers under the same Tax Identification Number, include their additional information in the "Details About Your Organization" section. The information provided in this application should only include Wisconsin licensed hospitals, any providers not licensed as a Wisconsin hospital should not be included in this application.</t>
  </si>
  <si>
    <t xml:space="preserve">If your organization has multiple eligible providers under the same Tax Identification Number, be sure to include information pertaining to all of the eligible providers as one total sum for each relevant question within the Revenue and Expenses tab. Eligible providers only include Wisconsin licensed hospitals, any providers not licensed as a Wisconsin hospital should not be included in this application. </t>
  </si>
  <si>
    <t>As a reminder, reporting incorrect information could result in a denial of this application.</t>
  </si>
  <si>
    <t>Under Question #4, if your organization does not have 2019 operations available, please refer to the box at the bottom of the question to fill out your total lost revenue. You will also need to include additional documentation detailing your lost revenue along with your application.</t>
  </si>
  <si>
    <r>
      <t xml:space="preserve">     All providers submitting applications will be subject to audit. Please ensure that the expenses and losses are COVID-19 related and are accurate and documented. </t>
    </r>
    <r>
      <rPr>
        <b/>
        <u/>
        <sz val="11"/>
        <color rgb="FF000000"/>
        <rFont val="Calibri"/>
        <family val="2"/>
        <scheme val="minor"/>
      </rPr>
      <t>Do not submit information for expenses/losses for business done outside of the State of Wisconsin</t>
    </r>
    <r>
      <rPr>
        <b/>
        <sz val="11"/>
        <color rgb="FF000000"/>
        <rFont val="Calibri"/>
        <family val="2"/>
        <scheme val="minor"/>
      </rPr>
      <t>. Expenses/losses should be specific to the Tax Identification Number identified on this application for only eligible providers. Eligible providers include Wisconsin licensed hospitals, any providers not licensed as a Wisconsin hospital should not be included in this application.</t>
    </r>
  </si>
  <si>
    <t>Please enter the amount of monthly revenue for your organization's Wisconsin licensed hospitals during March, April, May, and June of both 2019 and 2020. This information will automatically be calculated to determine your lost revenue directly related to lower Wisconsin service needs associated with the COVID-19 pandemic from March 1, 2020 to June 30, 2020.</t>
  </si>
  <si>
    <t xml:space="preserve">If your hospital does not have 2019 operations available, please manually enter your Total Lost Revenue from March 1, 2020 - June 30, 2020 in the box at the right. Only enter lost revenue that is directly related to business within Wisconsin due to COVID-19 and pertaining to only Wisconsin licensed hospitals. </t>
  </si>
  <si>
    <t>Please select the type and amount of expenses for your organization related to purchasing equipment and supplies necessary for Wisconsin licensed hospital service provisions during the COVID-19 pandemic from March 1, 2020 to June 30, 2020.</t>
  </si>
  <si>
    <r>
      <rPr>
        <b/>
        <i/>
        <u/>
        <sz val="10"/>
        <color rgb="FF000000"/>
        <rFont val="Times New Roman"/>
        <family val="1"/>
      </rPr>
      <t>Note</t>
    </r>
    <r>
      <rPr>
        <b/>
        <i/>
        <sz val="10"/>
        <color rgb="FF000000"/>
        <rFont val="Times New Roman"/>
        <family val="1"/>
      </rPr>
      <t xml:space="preserve">: </t>
    </r>
    <r>
      <rPr>
        <i/>
        <sz val="10"/>
        <color rgb="FF000000"/>
        <rFont val="Times New Roman"/>
        <family val="1"/>
      </rPr>
      <t xml:space="preserve">Expenses related to the purchase equipment and supplies may include PPE, disinfectants, other equipment or supplies, technology, or facility modifications for Wisconsin licensed hospital service provisions during and directly related to the COVID-19 pandemic. </t>
    </r>
  </si>
  <si>
    <r>
      <t xml:space="preserve">Please enter the type and amount of expenses for your organization related to </t>
    </r>
    <r>
      <rPr>
        <b/>
        <u/>
        <sz val="14"/>
        <color rgb="FF000000"/>
        <rFont val="Calibri"/>
        <family val="2"/>
        <scheme val="minor"/>
      </rPr>
      <t xml:space="preserve">additional </t>
    </r>
    <r>
      <rPr>
        <b/>
        <sz val="14"/>
        <color rgb="FF000000"/>
        <rFont val="Calibri"/>
        <family val="2"/>
        <scheme val="minor"/>
      </rPr>
      <t xml:space="preserve">staffing necessary for Wisconsin licensed hospital service provisions during the COVID-19 pandemic from March 1, 2020 to June 30, 2020. </t>
    </r>
  </si>
  <si>
    <t>Please provide the following details about your organization as they would appear for your Medicaid billing or tax documentation. If your organization has multiple providers under the same Tax Identification Number, please submit the additional applicable information for each Wisconsin licensed hospital provider below.</t>
  </si>
  <si>
    <t>Row 161 hidden on Revenue and Expenses tab</t>
  </si>
  <si>
    <t>Row 209 hidden on Revenue and Expenses tab</t>
  </si>
  <si>
    <t>Row 259 hidden on Revenue and Expenses tab</t>
  </si>
  <si>
    <t>Row 96 hidden on Revenue and Expenses tab</t>
  </si>
  <si>
    <r>
      <t>For the next 3 questions (Questions 4, 5, and 6), only enter lost revenue/expenses for the 4</t>
    </r>
    <r>
      <rPr>
        <b/>
        <u/>
        <sz val="18"/>
        <color rgb="FF000000"/>
        <rFont val="Calibri"/>
        <family val="2"/>
        <scheme val="minor"/>
      </rPr>
      <t xml:space="preserve"> months between March 1, 2020 to June 30, 2020.</t>
    </r>
  </si>
  <si>
    <t>Please fill out Questions 1 - 6 below. If your organization has multiple providers under the same Tax Identification Number, be sure to include information pertaining to all of the eligible providers as one total sum for each relevant question. Eligible providers only include Wisconsin licensed hospitals, any providers not licensed as a Wisconsin hospital should not be included in this application. Reporting incorrect information could result in a denial of this application. As a reminder, any subsidiaries operating under a different Tax Identification Number should not be included in this application.</t>
  </si>
  <si>
    <t xml:space="preserve">Fill out the information for all 6 question on the Revenue and Expenses tab   </t>
  </si>
  <si>
    <r>
      <t>DHS will review applications after the final application submission date</t>
    </r>
    <r>
      <rPr>
        <sz val="11"/>
        <color theme="1"/>
        <rFont val="Calibri"/>
        <family val="2"/>
        <scheme val="minor"/>
      </rPr>
      <t xml:space="preserve"> </t>
    </r>
  </si>
  <si>
    <r>
      <t>Payments will be processed two weeks after the final review of applications is complete</t>
    </r>
    <r>
      <rPr>
        <sz val="11"/>
        <rFont val="Calibri"/>
        <family val="2"/>
        <scheme val="minor"/>
      </rPr>
      <t>.</t>
    </r>
  </si>
  <si>
    <r>
      <t>New applications can be submitted until</t>
    </r>
    <r>
      <rPr>
        <sz val="11"/>
        <color rgb="FFC00000"/>
        <rFont val="Calibri"/>
        <family val="2"/>
        <scheme val="minor"/>
      </rPr>
      <t xml:space="preserve"> </t>
    </r>
    <r>
      <rPr>
        <b/>
        <u/>
        <sz val="11"/>
        <rFont val="Calibri"/>
        <family val="2"/>
        <scheme val="minor"/>
      </rPr>
      <t>August 20, 2020</t>
    </r>
    <r>
      <rPr>
        <sz val="11"/>
        <rFont val="Calibri"/>
        <family val="2"/>
        <scheme val="minor"/>
      </rPr>
      <t>.</t>
    </r>
    <r>
      <rPr>
        <sz val="11"/>
        <color rgb="FFC00000"/>
        <rFont val="Calibri"/>
        <family val="2"/>
        <scheme val="minor"/>
      </rPr>
      <t> </t>
    </r>
    <r>
      <rPr>
        <sz val="11"/>
        <color rgb="FF000000"/>
        <rFont val="Calibri"/>
        <family val="2"/>
        <scheme val="minor"/>
      </rPr>
      <t> Please make sure all applications are properly submitted by this date.  </t>
    </r>
    <r>
      <rPr>
        <b/>
        <sz val="11"/>
        <color rgb="FF000000"/>
        <rFont val="Calibri"/>
        <family val="2"/>
        <scheme val="minor"/>
      </rPr>
      <t>Any applications submitted and received after this date will not be accepted.</t>
    </r>
  </si>
  <si>
    <r>
      <rPr>
        <sz val="11"/>
        <rFont val="Calibri"/>
        <family val="2"/>
        <scheme val="minor"/>
      </rPr>
      <t>Hospital providers will have 3 weeks to complete the attestation process and submit the required documentation by</t>
    </r>
    <r>
      <rPr>
        <sz val="11"/>
        <color rgb="FFC00000"/>
        <rFont val="Calibri"/>
        <family val="2"/>
        <scheme val="minor"/>
      </rPr>
      <t xml:space="preserve"> </t>
    </r>
    <r>
      <rPr>
        <b/>
        <u/>
        <sz val="11"/>
        <rFont val="Calibri"/>
        <family val="2"/>
        <scheme val="minor"/>
      </rPr>
      <t>August 20, 2020</t>
    </r>
    <r>
      <rPr>
        <sz val="11"/>
        <rFont val="Calibri"/>
        <family val="2"/>
        <scheme val="minor"/>
      </rPr>
      <t>.</t>
    </r>
    <r>
      <rPr>
        <sz val="11"/>
        <color rgb="FFC00000"/>
        <rFont val="Calibri"/>
        <family val="2"/>
        <scheme val="minor"/>
      </rPr>
      <t xml:space="preserve"> </t>
    </r>
    <r>
      <rPr>
        <sz val="11"/>
        <rFont val="Calibri"/>
        <family val="2"/>
        <scheme val="minor"/>
      </rPr>
      <t xml:space="preserve">If all required documents are not submitted from a given provider, that provider’s allocation may be redistributed to other eligible providers. </t>
    </r>
  </si>
  <si>
    <r>
      <rPr>
        <b/>
        <i/>
        <u/>
        <sz val="10"/>
        <color rgb="FF000000"/>
        <rFont val="Times New Roman"/>
        <family val="1"/>
      </rPr>
      <t>Note</t>
    </r>
    <r>
      <rPr>
        <b/>
        <i/>
        <sz val="10"/>
        <color rgb="FF000000"/>
        <rFont val="Times New Roman"/>
        <family val="1"/>
      </rPr>
      <t xml:space="preserve">: </t>
    </r>
    <r>
      <rPr>
        <i/>
        <sz val="10"/>
        <color rgb="FF000000"/>
        <rFont val="Times New Roman"/>
        <family val="1"/>
      </rPr>
      <t>Only enter revenue pertaining to Wisconsin licensed hospitals for each month separately below. Organization lost revenue is determined by the following calculation: Taking the total revenue for March, April, May, and June of 2019 and subtracting the total revenue for March, April, May, and June of 2020.</t>
    </r>
  </si>
  <si>
    <r>
      <rPr>
        <b/>
        <i/>
        <u/>
        <sz val="10"/>
        <color rgb="FF000000"/>
        <rFont val="Times New Roman"/>
        <family val="1"/>
      </rPr>
      <t>Note</t>
    </r>
    <r>
      <rPr>
        <b/>
        <i/>
        <sz val="10"/>
        <color rgb="FF000000"/>
        <rFont val="Times New Roman"/>
        <family val="1"/>
      </rPr>
      <t xml:space="preserve">: </t>
    </r>
    <r>
      <rPr>
        <i/>
        <sz val="10"/>
        <color rgb="FF000000"/>
        <rFont val="Times New Roman"/>
        <family val="1"/>
      </rPr>
      <t xml:space="preserve">Expenses related to additional staffing costs may include hazard pay, retainer payments to staff, overtime payments, sick leave, or other additional staffing costs necessary for Wisconsin licensed hospital service provisions during and directly related to the COVID-19 pandemic. Regular staff expenses and staff expenses related to PPP funding that would otherwise have resulted in layoffs should not be included. </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</si>
</sst>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_);[Red]\(&quot;$&quot;#,##0\)"/>
    <numFmt numFmtId="44" formatCode="_(&quot;$&quot;* #,##0.00_);_(&quot;$&quot;* \(#,##0.00\);_(&quot;$&quot;* &quot;-&quot;??_);_(@_)"/>
    <numFmt numFmtId="43" formatCode="_(* #,##0.00_);_(* \(#,##0.00\);_(* &quot;-&quot;??_);_(@_)"/>
    <numFmt numFmtId="164" formatCode="&quot;$&quot;#,##0.00"/>
    <numFmt numFmtId="165" formatCode="&quot;$&quot;#,##0"/>
    <numFmt numFmtId="166" formatCode="[&lt;=9999999]###\-####;\(###\)\ ###\-####"/>
  </numFmts>
  <fonts count="74" x14ac:knownFonts="1">
    <font>
      <sz val="11"/>
      <color theme="1"/>
      <name val="Calibri"/>
      <family val="2"/>
      <scheme val="minor"/>
    </font>
    <font>
      <sz val="11"/>
      <color rgb="FFFF0000"/>
      <name val="Calibri"/>
      <family val="2"/>
      <scheme val="minor"/>
    </font>
    <font>
      <b/>
      <sz val="11"/>
      <color theme="1"/>
      <name val="Calibri"/>
      <family val="2"/>
      <scheme val="minor"/>
    </font>
    <font>
      <b/>
      <sz val="16"/>
      <color theme="1"/>
      <name val="Calibri"/>
      <family val="2"/>
      <scheme val="minor"/>
    </font>
    <font>
      <b/>
      <sz val="18"/>
      <color rgb="FF000000"/>
      <name val="Times New Roman"/>
      <family val="1"/>
    </font>
    <font>
      <sz val="11"/>
      <color rgb="FF090909"/>
      <name val="Calibri"/>
      <family val="2"/>
      <scheme val="minor"/>
    </font>
    <font>
      <sz val="11"/>
      <color rgb="FF000000"/>
      <name val="Calibri"/>
      <family val="2"/>
      <scheme val="minor"/>
    </font>
    <font>
      <b/>
      <sz val="11"/>
      <color rgb="FF000000"/>
      <name val="Calibri"/>
      <family val="2"/>
      <scheme val="minor"/>
    </font>
    <font>
      <sz val="10"/>
      <color theme="1"/>
      <name val="Calibri"/>
      <family val="2"/>
      <scheme val="minor"/>
    </font>
    <font>
      <i/>
      <sz val="12"/>
      <color theme="1"/>
      <name val="Calibri"/>
      <family val="2"/>
      <scheme val="minor"/>
    </font>
    <font>
      <b/>
      <sz val="12"/>
      <color theme="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b/>
      <sz val="14"/>
      <color rgb="FFC00000"/>
      <name val="Calibri"/>
      <family val="2"/>
      <scheme val="minor"/>
    </font>
    <font>
      <b/>
      <i/>
      <u/>
      <sz val="12"/>
      <color rgb="FFC00000"/>
      <name val="Calibri"/>
      <family val="2"/>
      <scheme val="minor"/>
    </font>
    <font>
      <b/>
      <sz val="11"/>
      <name val="Calibri"/>
      <family val="2"/>
      <scheme val="minor"/>
    </font>
    <font>
      <sz val="16"/>
      <color theme="1"/>
      <name val="Calibri"/>
      <family val="2"/>
    </font>
    <font>
      <sz val="16"/>
      <color theme="1"/>
      <name val="Calibri"/>
      <family val="2"/>
      <scheme val="minor"/>
    </font>
    <font>
      <sz val="11"/>
      <color rgb="FFC00000"/>
      <name val="Calibri"/>
      <family val="2"/>
      <scheme val="minor"/>
    </font>
    <font>
      <b/>
      <i/>
      <u/>
      <sz val="18"/>
      <color theme="6" tint="-0.499984740745262"/>
      <name val="Calibri"/>
      <family val="2"/>
      <scheme val="minor"/>
    </font>
    <font>
      <b/>
      <sz val="16"/>
      <name val="Calibri"/>
      <family val="2"/>
      <scheme val="minor"/>
    </font>
    <font>
      <sz val="14"/>
      <color theme="1"/>
      <name val="Calibri"/>
      <family val="2"/>
    </font>
    <font>
      <sz val="18"/>
      <color theme="1"/>
      <name val="Calibri"/>
      <family val="2"/>
    </font>
    <font>
      <sz val="18"/>
      <color theme="1"/>
      <name val="Calibri"/>
      <family val="2"/>
      <scheme val="minor"/>
    </font>
    <font>
      <b/>
      <u/>
      <sz val="14"/>
      <color theme="1"/>
      <name val="Calibri"/>
      <family val="2"/>
      <scheme val="minor"/>
    </font>
    <font>
      <sz val="11"/>
      <name val="Calibri"/>
      <family val="2"/>
      <scheme val="minor"/>
    </font>
    <font>
      <i/>
      <sz val="12"/>
      <color rgb="FFC00000"/>
      <name val="Times New Roman"/>
      <family val="1"/>
    </font>
    <font>
      <b/>
      <i/>
      <u/>
      <sz val="18"/>
      <color theme="1"/>
      <name val="Calibri"/>
      <family val="2"/>
      <scheme val="minor"/>
    </font>
    <font>
      <b/>
      <u/>
      <sz val="18"/>
      <color theme="1"/>
      <name val="Times New Roman"/>
      <family val="1"/>
    </font>
    <font>
      <b/>
      <u/>
      <sz val="20"/>
      <color rgb="FF000000"/>
      <name val="Calibri"/>
      <family val="2"/>
      <scheme val="minor"/>
    </font>
    <font>
      <i/>
      <sz val="11"/>
      <color rgb="FF000000"/>
      <name val="Calibri"/>
      <family val="2"/>
      <scheme val="minor"/>
    </font>
    <font>
      <b/>
      <sz val="12"/>
      <color rgb="FF000000"/>
      <name val="Calibri"/>
      <family val="2"/>
      <scheme val="minor"/>
    </font>
    <font>
      <b/>
      <sz val="14"/>
      <color rgb="FF000000"/>
      <name val="Calibri"/>
      <family val="2"/>
      <scheme val="minor"/>
    </font>
    <font>
      <i/>
      <sz val="10"/>
      <color rgb="FF000000"/>
      <name val="Times New Roman"/>
      <family val="1"/>
    </font>
    <font>
      <b/>
      <i/>
      <u/>
      <sz val="10"/>
      <color rgb="FF000000"/>
      <name val="Times New Roman"/>
      <family val="1"/>
    </font>
    <font>
      <b/>
      <u/>
      <sz val="11"/>
      <color theme="1"/>
      <name val="Calibri"/>
      <family val="2"/>
      <scheme val="minor"/>
    </font>
    <font>
      <b/>
      <sz val="18"/>
      <color rgb="FF000000"/>
      <name val="Calibri"/>
      <family val="2"/>
      <scheme val="minor"/>
    </font>
    <font>
      <b/>
      <i/>
      <sz val="10"/>
      <color theme="1"/>
      <name val="Calibri"/>
      <family val="2"/>
      <scheme val="minor"/>
    </font>
    <font>
      <b/>
      <u/>
      <sz val="20"/>
      <name val="Calibri"/>
      <family val="2"/>
      <scheme val="minor"/>
    </font>
    <font>
      <i/>
      <sz val="11"/>
      <name val="Calibri"/>
      <family val="2"/>
      <scheme val="minor"/>
    </font>
    <font>
      <b/>
      <sz val="20"/>
      <name val="Calibri"/>
      <family val="2"/>
      <scheme val="minor"/>
    </font>
    <font>
      <sz val="14"/>
      <name val="Calibri"/>
      <family val="2"/>
      <scheme val="minor"/>
    </font>
    <font>
      <b/>
      <sz val="14"/>
      <name val="Calibri"/>
      <family val="2"/>
      <scheme val="minor"/>
    </font>
    <font>
      <b/>
      <sz val="10"/>
      <color rgb="FFC00000"/>
      <name val="Calibri"/>
      <family val="2"/>
      <scheme val="minor"/>
    </font>
    <font>
      <b/>
      <i/>
      <sz val="10"/>
      <color rgb="FFC00000"/>
      <name val="Calibri"/>
      <family val="2"/>
      <scheme val="minor"/>
    </font>
    <font>
      <i/>
      <sz val="14"/>
      <name val="Calibri"/>
      <family val="2"/>
      <scheme val="minor"/>
    </font>
    <font>
      <b/>
      <i/>
      <sz val="14"/>
      <name val="Calibri"/>
      <family val="2"/>
      <scheme val="minor"/>
    </font>
    <font>
      <b/>
      <sz val="22"/>
      <color rgb="FF000000"/>
      <name val="Calibri"/>
      <family val="2"/>
      <scheme val="minor"/>
    </font>
    <font>
      <b/>
      <u/>
      <sz val="18"/>
      <color rgb="FF000000"/>
      <name val="Calibri"/>
      <family val="2"/>
      <scheme val="minor"/>
    </font>
    <font>
      <b/>
      <u/>
      <sz val="16"/>
      <color theme="1"/>
      <name val="Calibri"/>
      <family val="2"/>
      <scheme val="minor"/>
    </font>
    <font>
      <b/>
      <strike/>
      <sz val="11"/>
      <color rgb="FFC00000"/>
      <name val="Times New Roman"/>
      <family val="1"/>
    </font>
    <font>
      <b/>
      <u/>
      <sz val="14"/>
      <name val="Calibri"/>
      <family val="2"/>
      <scheme val="minor"/>
    </font>
    <font>
      <b/>
      <i/>
      <sz val="10"/>
      <color rgb="FF000000"/>
      <name val="Times New Roman"/>
      <family val="1"/>
    </font>
    <font>
      <b/>
      <i/>
      <sz val="11"/>
      <color rgb="FFC00000"/>
      <name val="Calibri"/>
      <family val="2"/>
      <scheme val="minor"/>
    </font>
    <font>
      <sz val="12"/>
      <color theme="1"/>
      <name val="Calibri"/>
      <family val="2"/>
      <scheme val="minor"/>
    </font>
    <font>
      <i/>
      <u/>
      <sz val="10"/>
      <color rgb="FF000000"/>
      <name val="Times New Roman"/>
      <family val="1"/>
    </font>
    <font>
      <b/>
      <sz val="12"/>
      <color theme="1"/>
      <name val="Calibri"/>
      <family val="2"/>
      <scheme val="minor"/>
    </font>
    <font>
      <b/>
      <sz val="28"/>
      <color theme="1"/>
      <name val="Calibri"/>
      <family val="2"/>
      <scheme val="minor"/>
    </font>
    <font>
      <b/>
      <u/>
      <sz val="12"/>
      <color rgb="FF000000"/>
      <name val="Times New Roman"/>
      <family val="1"/>
    </font>
    <font>
      <b/>
      <u/>
      <sz val="16"/>
      <color rgb="FF000000"/>
      <name val="Calibri"/>
      <family val="2"/>
      <scheme val="minor"/>
    </font>
    <font>
      <b/>
      <sz val="16"/>
      <color rgb="FF000000"/>
      <name val="Calibri"/>
      <family val="2"/>
      <scheme val="minor"/>
    </font>
    <font>
      <sz val="12"/>
      <name val="Calibri"/>
      <family val="2"/>
      <scheme val="minor"/>
    </font>
    <font>
      <b/>
      <i/>
      <sz val="18"/>
      <color theme="1"/>
      <name val="Calibri"/>
      <family val="2"/>
      <scheme val="minor"/>
    </font>
    <font>
      <sz val="12"/>
      <color rgb="FF090909"/>
      <name val="Calibri"/>
      <family val="2"/>
      <scheme val="minor"/>
    </font>
    <font>
      <b/>
      <sz val="14"/>
      <name val="Times New Roman"/>
      <family val="1"/>
    </font>
    <font>
      <b/>
      <sz val="16"/>
      <color rgb="FFC00000"/>
      <name val="Calibri"/>
      <family val="2"/>
      <scheme val="minor"/>
    </font>
    <font>
      <b/>
      <u/>
      <sz val="16"/>
      <color rgb="FFC00000"/>
      <name val="Calibri"/>
      <family val="2"/>
      <scheme val="minor"/>
    </font>
    <font>
      <u/>
      <sz val="11"/>
      <color theme="10"/>
      <name val="Calibri"/>
      <family val="2"/>
      <scheme val="minor"/>
    </font>
    <font>
      <b/>
      <u/>
      <sz val="14"/>
      <color theme="10"/>
      <name val="Calibri"/>
      <family val="2"/>
      <scheme val="minor"/>
    </font>
    <font>
      <b/>
      <u/>
      <sz val="11"/>
      <color rgb="FF000000"/>
      <name val="Calibri"/>
      <family val="2"/>
      <scheme val="minor"/>
    </font>
    <font>
      <b/>
      <u/>
      <sz val="14"/>
      <color rgb="FF000000"/>
      <name val="Calibri"/>
      <family val="2"/>
      <scheme val="minor"/>
    </font>
    <font>
      <b/>
      <u/>
      <sz val="12"/>
      <color theme="1"/>
      <name val="Times New Roman"/>
      <family val="1"/>
    </font>
    <font>
      <b/>
      <u/>
      <sz val="11"/>
      <name val="Calibri"/>
      <family val="2"/>
      <scheme val="minor"/>
    </font>
  </fonts>
  <fills count="16">
    <fill>
      <patternFill patternType="none"/>
    </fill>
    <fill>
      <patternFill patternType="gray125"/>
    </fill>
    <fill>
      <patternFill patternType="solid">
        <fgColor rgb="FFFFFF00"/>
        <bgColor indexed="64"/>
      </patternFill>
    </fill>
    <fill>
      <patternFill patternType="solid">
        <fgColor theme="7" tint="0.59999389629810485"/>
        <bgColor indexed="64"/>
      </patternFill>
    </fill>
    <fill>
      <patternFill patternType="solid">
        <fgColor theme="0" tint="-0.499984740745262"/>
        <bgColor indexed="64"/>
      </patternFill>
    </fill>
    <fill>
      <patternFill patternType="solid">
        <fgColor theme="9"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2"/>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0" tint="-4.9989318521683403E-2"/>
        <bgColor indexed="64"/>
      </patternFill>
    </fill>
    <fill>
      <patternFill patternType="lightTrellis"/>
    </fill>
    <fill>
      <patternFill patternType="solid">
        <fgColor theme="5" tint="0.59999389629810485"/>
        <bgColor indexed="64"/>
      </patternFill>
    </fill>
    <fill>
      <patternFill patternType="solid">
        <fgColor theme="4" tint="0.39997558519241921"/>
        <bgColor indexed="64"/>
      </patternFill>
    </fill>
  </fills>
  <borders count="3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indexed="64"/>
      </left>
      <right style="thin">
        <color theme="8" tint="-0.249977111117893"/>
      </right>
      <top/>
      <bottom style="medium">
        <color indexed="64"/>
      </bottom>
      <diagonal/>
    </border>
    <border>
      <left style="thin">
        <color theme="8" tint="-0.249977111117893"/>
      </left>
      <right style="thin">
        <color theme="8" tint="-0.249977111117893"/>
      </right>
      <top/>
      <bottom style="medium">
        <color indexed="64"/>
      </bottom>
      <diagonal/>
    </border>
    <border>
      <left style="thin">
        <color indexed="64"/>
      </left>
      <right style="thin">
        <color theme="8" tint="-0.249977111117893"/>
      </right>
      <top/>
      <bottom style="thin">
        <color indexed="64"/>
      </bottom>
      <diagonal/>
    </border>
    <border>
      <left style="thin">
        <color theme="8" tint="-0.249977111117893"/>
      </left>
      <right style="thin">
        <color theme="8" tint="-0.249977111117893"/>
      </right>
      <top/>
      <bottom style="thin">
        <color indexed="64"/>
      </bottom>
      <diagonal/>
    </border>
    <border>
      <left style="thin">
        <color theme="8" tint="-0.249977111117893"/>
      </left>
      <right/>
      <top/>
      <bottom style="thin">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bottom style="thin">
        <color indexed="64"/>
      </bottom>
      <diagonal/>
    </border>
    <border>
      <left style="thin">
        <color indexed="64"/>
      </left>
      <right/>
      <top/>
      <bottom style="thin">
        <color indexed="64"/>
      </bottom>
      <diagonal/>
    </border>
    <border>
      <left/>
      <right/>
      <top/>
      <bottom style="medium">
        <color theme="5" tint="-0.249977111117893"/>
      </bottom>
      <diagonal/>
    </border>
    <border>
      <left/>
      <right/>
      <top style="medium">
        <color indexed="64"/>
      </top>
      <bottom style="medium">
        <color theme="5" tint="-0.249977111117893"/>
      </bottom>
      <diagonal/>
    </border>
    <border>
      <left/>
      <right/>
      <top/>
      <bottom style="thick">
        <color indexed="64"/>
      </bottom>
      <diagonal/>
    </border>
    <border>
      <left/>
      <right/>
      <top style="thick">
        <color indexed="64"/>
      </top>
      <bottom/>
      <diagonal/>
    </border>
    <border>
      <left/>
      <right/>
      <top style="medium">
        <color theme="5" tint="-0.249977111117893"/>
      </top>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diagonal/>
    </border>
    <border>
      <left style="medium">
        <color indexed="64"/>
      </left>
      <right style="thin">
        <color auto="1"/>
      </right>
      <top style="thin">
        <color auto="1"/>
      </top>
      <bottom style="thin">
        <color auto="1"/>
      </bottom>
      <diagonal/>
    </border>
    <border>
      <left style="thin">
        <color auto="1"/>
      </left>
      <right style="medium">
        <color indexed="64"/>
      </right>
      <top/>
      <bottom/>
      <diagonal/>
    </border>
    <border>
      <left style="medium">
        <color indexed="64"/>
      </left>
      <right style="thin">
        <color auto="1"/>
      </right>
      <top style="thin">
        <color auto="1"/>
      </top>
      <bottom style="medium">
        <color indexed="64"/>
      </bottom>
      <diagonal/>
    </border>
    <border>
      <left style="thin">
        <color auto="1"/>
      </left>
      <right style="medium">
        <color indexed="64"/>
      </right>
      <top/>
      <bottom style="medium">
        <color indexed="64"/>
      </bottom>
      <diagonal/>
    </border>
  </borders>
  <cellStyleXfs count="5">
    <xf numFmtId="0" fontId="0" fillId="0" borderId="0"/>
    <xf numFmtId="0" fontId="11" fillId="0" borderId="0"/>
    <xf numFmtId="43" fontId="11" fillId="0" borderId="0" applyFont="0" applyFill="0" applyBorder="0" applyAlignment="0" applyProtection="0"/>
    <xf numFmtId="44" fontId="11" fillId="0" borderId="0" applyFont="0" applyFill="0" applyBorder="0" applyAlignment="0" applyProtection="0"/>
    <xf numFmtId="0" fontId="68" fillId="0" borderId="0" applyNumberFormat="0" applyFill="0" applyBorder="0" applyAlignment="0" applyProtection="0"/>
  </cellStyleXfs>
  <cellXfs count="438">
    <xf numFmtId="0" fontId="0" fillId="0" borderId="0" xfId="0"/>
    <xf numFmtId="0" fontId="0" fillId="0" borderId="0" xfId="0" applyFill="1"/>
    <xf numFmtId="0" fontId="0" fillId="0" borderId="0" xfId="0" applyFill="1" applyAlignment="1"/>
    <xf numFmtId="0" fontId="2" fillId="0" borderId="0" xfId="0" applyFont="1" applyAlignment="1">
      <alignment horizontal="center" vertical="center" wrapText="1"/>
    </xf>
    <xf numFmtId="0" fontId="0" fillId="0" borderId="0" xfId="0" applyAlignment="1">
      <alignment wrapText="1"/>
    </xf>
    <xf numFmtId="0" fontId="0" fillId="0" borderId="7" xfId="0" applyBorder="1" applyAlignment="1">
      <alignment wrapText="1"/>
    </xf>
    <xf numFmtId="0" fontId="0" fillId="0" borderId="6" xfId="0" applyBorder="1" applyAlignment="1">
      <alignment horizontal="right" vertical="top" wrapText="1"/>
    </xf>
    <xf numFmtId="6" fontId="0" fillId="3" borderId="7" xfId="0" applyNumberFormat="1" applyFill="1" applyBorder="1" applyAlignment="1">
      <alignment wrapText="1"/>
    </xf>
    <xf numFmtId="6" fontId="10" fillId="4" borderId="7" xfId="0" applyNumberFormat="1" applyFont="1" applyFill="1" applyBorder="1" applyAlignment="1">
      <alignment wrapText="1"/>
    </xf>
    <xf numFmtId="0" fontId="0" fillId="0" borderId="6" xfId="0" applyFill="1" applyBorder="1" applyAlignment="1">
      <alignment horizontal="right" wrapText="1"/>
    </xf>
    <xf numFmtId="6" fontId="0" fillId="0" borderId="7" xfId="0" applyNumberFormat="1" applyFill="1" applyBorder="1" applyAlignment="1">
      <alignment wrapText="1"/>
    </xf>
    <xf numFmtId="6" fontId="10" fillId="0" borderId="7" xfId="0" applyNumberFormat="1" applyFont="1" applyFill="1" applyBorder="1" applyAlignment="1">
      <alignment wrapText="1"/>
    </xf>
    <xf numFmtId="6" fontId="10" fillId="5" borderId="9" xfId="0" applyNumberFormat="1" applyFont="1" applyFill="1" applyBorder="1" applyAlignment="1">
      <alignment wrapText="1"/>
    </xf>
    <xf numFmtId="0" fontId="0" fillId="6" borderId="0" xfId="0" applyFill="1"/>
    <xf numFmtId="0" fontId="0" fillId="6" borderId="11" xfId="0" applyFill="1" applyBorder="1"/>
    <xf numFmtId="0" fontId="0" fillId="6" borderId="5" xfId="0" applyFill="1" applyBorder="1"/>
    <xf numFmtId="0" fontId="0" fillId="6" borderId="0" xfId="0" applyFill="1" applyBorder="1"/>
    <xf numFmtId="0" fontId="0" fillId="6" borderId="7" xfId="0" applyFill="1" applyBorder="1"/>
    <xf numFmtId="0" fontId="0" fillId="6" borderId="12" xfId="0" applyFill="1" applyBorder="1"/>
    <xf numFmtId="0" fontId="0" fillId="6" borderId="9" xfId="0" applyFill="1" applyBorder="1"/>
    <xf numFmtId="0" fontId="0" fillId="6" borderId="6" xfId="0" applyFill="1" applyBorder="1"/>
    <xf numFmtId="0" fontId="0" fillId="6" borderId="8" xfId="0" applyFill="1" applyBorder="1"/>
    <xf numFmtId="0" fontId="0" fillId="6" borderId="10" xfId="0" applyFill="1" applyBorder="1"/>
    <xf numFmtId="0" fontId="0" fillId="7" borderId="4" xfId="0" applyFill="1" applyBorder="1"/>
    <xf numFmtId="0" fontId="0" fillId="7" borderId="11" xfId="0" applyFill="1" applyBorder="1"/>
    <xf numFmtId="0" fontId="0" fillId="7" borderId="5" xfId="0" applyFill="1" applyBorder="1"/>
    <xf numFmtId="0" fontId="0" fillId="7" borderId="6" xfId="0" applyFill="1" applyBorder="1"/>
    <xf numFmtId="0" fontId="0" fillId="7" borderId="0" xfId="0" applyFill="1" applyBorder="1"/>
    <xf numFmtId="0" fontId="0" fillId="7" borderId="0" xfId="0" applyFill="1" applyBorder="1" applyAlignment="1"/>
    <xf numFmtId="0" fontId="0" fillId="7" borderId="7" xfId="0" applyFill="1" applyBorder="1" applyAlignment="1"/>
    <xf numFmtId="0" fontId="0" fillId="7" borderId="8" xfId="0" applyFill="1" applyBorder="1"/>
    <xf numFmtId="0" fontId="0" fillId="7" borderId="12" xfId="0" applyFill="1" applyBorder="1"/>
    <xf numFmtId="0" fontId="0" fillId="6" borderId="0" xfId="0" applyFill="1" applyAlignment="1">
      <alignment vertical="center" wrapText="1"/>
    </xf>
    <xf numFmtId="0" fontId="1" fillId="6" borderId="12" xfId="0" applyFont="1" applyFill="1" applyBorder="1"/>
    <xf numFmtId="0" fontId="3" fillId="0" borderId="4" xfId="0" applyFont="1" applyFill="1" applyBorder="1" applyAlignment="1">
      <alignment wrapText="1"/>
    </xf>
    <xf numFmtId="0" fontId="21" fillId="0" borderId="5" xfId="0" applyFont="1" applyFill="1" applyBorder="1" applyAlignment="1">
      <alignment horizontal="center" vertical="center" wrapText="1"/>
    </xf>
    <xf numFmtId="0" fontId="9" fillId="0" borderId="6" xfId="0" applyFont="1" applyBorder="1" applyAlignment="1">
      <alignment horizontal="right" wrapText="1"/>
    </xf>
    <xf numFmtId="0" fontId="0" fillId="0" borderId="7" xfId="0" applyBorder="1"/>
    <xf numFmtId="0" fontId="0" fillId="0" borderId="8" xfId="0" applyFill="1" applyBorder="1" applyAlignment="1">
      <alignment horizontal="right" wrapText="1"/>
    </xf>
    <xf numFmtId="0" fontId="0" fillId="6" borderId="0" xfId="0" applyFill="1" applyBorder="1" applyAlignment="1">
      <alignment vertical="top" wrapText="1"/>
    </xf>
    <xf numFmtId="0" fontId="0" fillId="6" borderId="7" xfId="0" applyFill="1" applyBorder="1" applyAlignment="1">
      <alignment vertical="top" wrapText="1"/>
    </xf>
    <xf numFmtId="0" fontId="22" fillId="6" borderId="0" xfId="0" applyFont="1" applyFill="1" applyBorder="1" applyAlignment="1">
      <alignment horizontal="right"/>
    </xf>
    <xf numFmtId="0" fontId="13" fillId="6" borderId="0" xfId="0" applyFont="1" applyFill="1" applyBorder="1"/>
    <xf numFmtId="0" fontId="12" fillId="6" borderId="0" xfId="0" applyFont="1" applyFill="1" applyBorder="1"/>
    <xf numFmtId="0" fontId="12" fillId="6" borderId="0" xfId="0" applyFont="1" applyFill="1" applyBorder="1" applyAlignment="1">
      <alignment horizontal="right"/>
    </xf>
    <xf numFmtId="0" fontId="14" fillId="6" borderId="0" xfId="0" applyFont="1" applyFill="1" applyBorder="1"/>
    <xf numFmtId="0" fontId="0" fillId="6" borderId="4" xfId="0" applyFill="1" applyBorder="1"/>
    <xf numFmtId="0" fontId="25" fillId="6" borderId="0" xfId="0" applyFont="1" applyFill="1" applyBorder="1" applyAlignment="1"/>
    <xf numFmtId="0" fontId="25" fillId="6" borderId="0" xfId="0" applyFont="1" applyFill="1" applyBorder="1"/>
    <xf numFmtId="0" fontId="0" fillId="0" borderId="0" xfId="0" applyFill="1" applyBorder="1"/>
    <xf numFmtId="0" fontId="0" fillId="9" borderId="0" xfId="0" applyFill="1"/>
    <xf numFmtId="0" fontId="0" fillId="0" borderId="7" xfId="0" applyFill="1" applyBorder="1"/>
    <xf numFmtId="0" fontId="28" fillId="6" borderId="11" xfId="0" applyFont="1" applyFill="1" applyBorder="1"/>
    <xf numFmtId="0" fontId="29" fillId="0" borderId="0" xfId="0" applyFont="1"/>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2" xfId="0" applyFont="1" applyBorder="1" applyAlignment="1">
      <alignment horizontal="center" vertical="center" wrapText="1"/>
    </xf>
    <xf numFmtId="0" fontId="16"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0" xfId="0" applyFont="1" applyBorder="1" applyAlignment="1">
      <alignment horizontal="center" vertical="center" wrapText="1"/>
    </xf>
    <xf numFmtId="0" fontId="30" fillId="6" borderId="4" xfId="0" applyFont="1" applyFill="1" applyBorder="1" applyAlignment="1">
      <alignment vertical="center"/>
    </xf>
    <xf numFmtId="0" fontId="31" fillId="6" borderId="6" xfId="0" applyFont="1" applyFill="1" applyBorder="1" applyAlignment="1"/>
    <xf numFmtId="0" fontId="24" fillId="6" borderId="6" xfId="0" applyFont="1" applyFill="1" applyBorder="1" applyAlignment="1">
      <alignment horizontal="right" vertical="center"/>
    </xf>
    <xf numFmtId="0" fontId="33" fillId="0" borderId="0" xfId="0" applyFont="1" applyAlignment="1">
      <alignment vertical="center" wrapText="1"/>
    </xf>
    <xf numFmtId="0" fontId="6" fillId="0" borderId="0" xfId="0" applyFont="1" applyAlignment="1">
      <alignment horizontal="left" vertical="center" wrapText="1"/>
    </xf>
    <xf numFmtId="0" fontId="16" fillId="0" borderId="0" xfId="0" applyFont="1" applyFill="1"/>
    <xf numFmtId="0" fontId="26" fillId="0" borderId="0" xfId="0" applyFont="1" applyFill="1"/>
    <xf numFmtId="0" fontId="39" fillId="0" borderId="4" xfId="0" applyFont="1" applyFill="1" applyBorder="1" applyAlignment="1">
      <alignment vertical="center"/>
    </xf>
    <xf numFmtId="0" fontId="26" fillId="0" borderId="11" xfId="0" applyFont="1" applyFill="1" applyBorder="1"/>
    <xf numFmtId="0" fontId="26" fillId="0" borderId="5" xfId="0" applyFont="1" applyFill="1" applyBorder="1"/>
    <xf numFmtId="0" fontId="40" fillId="0" borderId="6" xfId="0" applyFont="1" applyFill="1" applyBorder="1" applyAlignment="1"/>
    <xf numFmtId="0" fontId="26" fillId="0" borderId="0" xfId="0" applyFont="1" applyFill="1" applyBorder="1"/>
    <xf numFmtId="0" fontId="26" fillId="0" borderId="7" xfId="0" applyFont="1" applyFill="1" applyBorder="1"/>
    <xf numFmtId="0" fontId="26" fillId="0" borderId="6" xfId="0" applyFont="1" applyFill="1" applyBorder="1"/>
    <xf numFmtId="0" fontId="41" fillId="0" borderId="0" xfId="0" applyFont="1" applyFill="1" applyBorder="1" applyAlignment="1"/>
    <xf numFmtId="0" fontId="42" fillId="0" borderId="0" xfId="0" applyFont="1" applyFill="1" applyBorder="1" applyAlignment="1"/>
    <xf numFmtId="0" fontId="41" fillId="0" borderId="6" xfId="0" applyFont="1" applyFill="1" applyBorder="1" applyAlignment="1">
      <alignment horizontal="center"/>
    </xf>
    <xf numFmtId="0" fontId="26" fillId="0" borderId="8" xfId="0" applyFont="1" applyFill="1" applyBorder="1"/>
    <xf numFmtId="0" fontId="26" fillId="0" borderId="12" xfId="0" applyFont="1" applyFill="1" applyBorder="1"/>
    <xf numFmtId="0" fontId="26" fillId="0" borderId="9" xfId="0" applyFont="1" applyFill="1" applyBorder="1"/>
    <xf numFmtId="0" fontId="42" fillId="0" borderId="0" xfId="0" applyFont="1" applyFill="1" applyBorder="1" applyAlignment="1">
      <alignment wrapText="1"/>
    </xf>
    <xf numFmtId="0" fontId="0" fillId="0" borderId="11" xfId="0" applyFill="1" applyBorder="1"/>
    <xf numFmtId="0" fontId="0" fillId="0" borderId="5" xfId="0" applyFill="1" applyBorder="1"/>
    <xf numFmtId="0" fontId="0" fillId="0" borderId="6" xfId="0" applyFill="1" applyBorder="1"/>
    <xf numFmtId="0" fontId="0" fillId="0" borderId="8" xfId="0" applyFill="1" applyBorder="1"/>
    <xf numFmtId="0" fontId="0" fillId="0" borderId="12" xfId="0" applyFill="1" applyBorder="1"/>
    <xf numFmtId="0" fontId="0" fillId="0" borderId="9" xfId="0" applyFill="1" applyBorder="1"/>
    <xf numFmtId="0" fontId="0" fillId="0" borderId="14" xfId="0" applyNumberFormat="1" applyFill="1" applyBorder="1"/>
    <xf numFmtId="0" fontId="0" fillId="0" borderId="14" xfId="0" applyNumberFormat="1" applyBorder="1"/>
    <xf numFmtId="0" fontId="0" fillId="0" borderId="17" xfId="0" applyNumberFormat="1" applyBorder="1"/>
    <xf numFmtId="0" fontId="0" fillId="0" borderId="18" xfId="0" applyNumberFormat="1" applyBorder="1"/>
    <xf numFmtId="2" fontId="0" fillId="0" borderId="18" xfId="0" applyNumberFormat="1" applyBorder="1"/>
    <xf numFmtId="0" fontId="0" fillId="0" borderId="19" xfId="0" applyNumberFormat="1" applyBorder="1"/>
    <xf numFmtId="2" fontId="0" fillId="0" borderId="14" xfId="0" applyNumberFormat="1" applyBorder="1"/>
    <xf numFmtId="2" fontId="0" fillId="0" borderId="14" xfId="0" applyNumberFormat="1" applyFill="1" applyBorder="1"/>
    <xf numFmtId="0" fontId="37" fillId="0" borderId="0" xfId="0" applyFont="1" applyAlignment="1">
      <alignment vertical="center" wrapText="1"/>
    </xf>
    <xf numFmtId="0" fontId="6" fillId="0" borderId="0" xfId="0" applyFont="1" applyAlignment="1">
      <alignment vertical="center" wrapText="1"/>
    </xf>
    <xf numFmtId="0" fontId="36" fillId="0" borderId="6" xfId="0" applyFont="1" applyFill="1" applyBorder="1"/>
    <xf numFmtId="0" fontId="0" fillId="0" borderId="11" xfId="0" applyFill="1" applyBorder="1" applyAlignment="1"/>
    <xf numFmtId="0" fontId="50" fillId="0" borderId="4" xfId="0" applyFont="1" applyFill="1" applyBorder="1" applyAlignment="1"/>
    <xf numFmtId="164" fontId="0" fillId="0" borderId="0" xfId="0" applyNumberFormat="1" applyFont="1" applyFill="1" applyBorder="1" applyAlignment="1">
      <alignment horizontal="center" vertical="center"/>
    </xf>
    <xf numFmtId="0" fontId="34" fillId="0" borderId="6" xfId="0" applyFont="1" applyBorder="1" applyAlignment="1">
      <alignment horizontal="center" vertical="center" wrapText="1"/>
    </xf>
    <xf numFmtId="0" fontId="34" fillId="0" borderId="7" xfId="0" applyFont="1" applyBorder="1" applyAlignment="1">
      <alignment horizontal="center" vertical="center" wrapText="1"/>
    </xf>
    <xf numFmtId="0" fontId="0" fillId="10" borderId="0" xfId="0" applyFill="1"/>
    <xf numFmtId="0" fontId="0" fillId="0" borderId="0" xfId="0" applyBorder="1"/>
    <xf numFmtId="1" fontId="0" fillId="0" borderId="0" xfId="0" applyNumberFormat="1"/>
    <xf numFmtId="6" fontId="0" fillId="0" borderId="0" xfId="0" applyNumberFormat="1"/>
    <xf numFmtId="14" fontId="0" fillId="0" borderId="0" xfId="0" applyNumberFormat="1"/>
    <xf numFmtId="0" fontId="12" fillId="0" borderId="6" xfId="0" applyFont="1" applyFill="1" applyBorder="1" applyAlignment="1">
      <alignment horizontal="center" vertical="center"/>
    </xf>
    <xf numFmtId="0" fontId="34" fillId="0" borderId="0" xfId="0" applyFont="1" applyBorder="1" applyAlignment="1">
      <alignment horizontal="center" vertical="center" wrapText="1"/>
    </xf>
    <xf numFmtId="2" fontId="0" fillId="0" borderId="0" xfId="0" applyNumberFormat="1"/>
    <xf numFmtId="0" fontId="0" fillId="0" borderId="0" xfId="0" applyNumberFormat="1"/>
    <xf numFmtId="0" fontId="42" fillId="0" borderId="0" xfId="0" applyFont="1" applyFill="1" applyBorder="1" applyAlignment="1">
      <alignment horizontal="left" vertical="top" wrapText="1"/>
    </xf>
    <xf numFmtId="0" fontId="12" fillId="0" borderId="6" xfId="0" applyFont="1" applyFill="1" applyBorder="1" applyAlignment="1">
      <alignment horizontal="center" vertical="center"/>
    </xf>
    <xf numFmtId="0" fontId="25" fillId="0" borderId="6"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0" fillId="13" borderId="17" xfId="0" applyNumberFormat="1" applyFill="1" applyBorder="1"/>
    <xf numFmtId="0" fontId="0" fillId="13" borderId="18" xfId="0" applyNumberFormat="1" applyFill="1" applyBorder="1"/>
    <xf numFmtId="2" fontId="0" fillId="13" borderId="18" xfId="0" applyNumberFormat="1" applyFill="1" applyBorder="1"/>
    <xf numFmtId="0" fontId="0" fillId="13" borderId="19" xfId="0" applyNumberFormat="1" applyFill="1" applyBorder="1"/>
    <xf numFmtId="0" fontId="52" fillId="0" borderId="6" xfId="0" applyFont="1" applyFill="1" applyBorder="1" applyAlignment="1">
      <alignment horizontal="center" vertical="top" wrapText="1"/>
    </xf>
    <xf numFmtId="0" fontId="52" fillId="0" borderId="0" xfId="0" applyFont="1" applyFill="1" applyBorder="1" applyAlignment="1">
      <alignment horizontal="center" vertical="top" wrapText="1"/>
    </xf>
    <xf numFmtId="0" fontId="12" fillId="0" borderId="0" xfId="0" applyFont="1" applyFill="1" applyBorder="1" applyAlignment="1">
      <alignment horizontal="center" vertical="center"/>
    </xf>
    <xf numFmtId="0" fontId="18" fillId="0" borderId="0" xfId="0" applyFont="1" applyFill="1" applyBorder="1" applyAlignment="1">
      <alignment horizontal="center" vertical="center" wrapText="1"/>
    </xf>
    <xf numFmtId="0" fontId="0" fillId="0" borderId="0" xfId="0" applyFill="1" applyBorder="1" applyAlignment="1">
      <alignment horizontal="center" vertical="center" wrapText="1"/>
    </xf>
    <xf numFmtId="0" fontId="0" fillId="0" borderId="0" xfId="0" applyFill="1" applyBorder="1" applyAlignment="1">
      <alignment vertical="center" wrapText="1"/>
    </xf>
    <xf numFmtId="0" fontId="18" fillId="0" borderId="0" xfId="0" applyNumberFormat="1" applyFont="1" applyFill="1" applyBorder="1" applyAlignment="1">
      <alignment horizontal="center" vertical="center"/>
    </xf>
    <xf numFmtId="164" fontId="0" fillId="0" borderId="0" xfId="0" applyNumberFormat="1" applyFill="1" applyBorder="1" applyAlignment="1">
      <alignment horizontal="center" vertical="center"/>
    </xf>
    <xf numFmtId="0" fontId="25" fillId="0" borderId="6" xfId="0" applyFont="1" applyFill="1" applyBorder="1" applyAlignment="1">
      <alignment horizontal="center" vertical="center" wrapText="1"/>
    </xf>
    <xf numFmtId="0" fontId="25" fillId="0" borderId="0" xfId="0" applyFont="1" applyFill="1" applyBorder="1" applyAlignment="1">
      <alignment horizontal="center" vertical="center" wrapText="1"/>
    </xf>
    <xf numFmtId="164" fontId="0" fillId="0" borderId="13" xfId="0" applyNumberFormat="1" applyBorder="1"/>
    <xf numFmtId="0" fontId="0" fillId="0" borderId="13" xfId="0" applyBorder="1"/>
    <xf numFmtId="0" fontId="0" fillId="0" borderId="13" xfId="0" applyNumberFormat="1" applyBorder="1"/>
    <xf numFmtId="164" fontId="0" fillId="2" borderId="13" xfId="0" applyNumberFormat="1" applyFont="1" applyFill="1" applyBorder="1"/>
    <xf numFmtId="0" fontId="2" fillId="14" borderId="13"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5" fillId="6" borderId="0" xfId="0" applyFont="1" applyFill="1" applyAlignment="1">
      <alignment horizontal="left" vertical="top" wrapText="1"/>
    </xf>
    <xf numFmtId="0" fontId="42" fillId="0" borderId="0" xfId="0" applyFont="1" applyFill="1" applyBorder="1" applyAlignment="1">
      <alignment horizontal="left" vertical="top" wrapText="1"/>
    </xf>
    <xf numFmtId="0" fontId="25" fillId="0" borderId="0" xfId="0" applyFont="1" applyFill="1" applyBorder="1" applyAlignment="1">
      <alignment horizontal="center" vertical="center" wrapText="1"/>
    </xf>
    <xf numFmtId="0" fontId="52" fillId="0" borderId="6" xfId="0" applyFont="1" applyFill="1" applyBorder="1" applyAlignment="1">
      <alignment horizontal="center" vertical="top" wrapText="1"/>
    </xf>
    <xf numFmtId="0" fontId="52" fillId="0" borderId="0" xfId="0" applyFont="1" applyFill="1" applyBorder="1" applyAlignment="1">
      <alignment horizontal="center" vertical="top" wrapText="1"/>
    </xf>
    <xf numFmtId="0" fontId="54" fillId="0" borderId="6" xfId="0" applyFont="1" applyFill="1" applyBorder="1"/>
    <xf numFmtId="0" fontId="33" fillId="7" borderId="6" xfId="0" applyFont="1" applyFill="1" applyBorder="1" applyAlignment="1">
      <alignment vertical="center" wrapText="1"/>
    </xf>
    <xf numFmtId="0" fontId="33" fillId="7" borderId="0" xfId="0" applyFont="1" applyFill="1" applyBorder="1" applyAlignment="1">
      <alignment vertical="center" wrapText="1"/>
    </xf>
    <xf numFmtId="0" fontId="33" fillId="7" borderId="7" xfId="0" applyFont="1" applyFill="1" applyBorder="1" applyAlignment="1">
      <alignment vertical="center" wrapText="1"/>
    </xf>
    <xf numFmtId="0" fontId="50" fillId="0" borderId="11" xfId="0" applyFont="1" applyFill="1" applyBorder="1" applyAlignment="1"/>
    <xf numFmtId="0" fontId="54" fillId="0" borderId="0" xfId="0" applyFont="1" applyFill="1" applyBorder="1"/>
    <xf numFmtId="0" fontId="36" fillId="0" borderId="0" xfId="0" applyFont="1" applyFill="1" applyBorder="1"/>
    <xf numFmtId="17" fontId="34" fillId="0" borderId="0" xfId="0" applyNumberFormat="1" applyFont="1" applyBorder="1" applyAlignment="1">
      <alignment vertical="center" wrapText="1"/>
    </xf>
    <xf numFmtId="0" fontId="25" fillId="0" borderId="6" xfId="0" applyFont="1" applyFill="1" applyBorder="1" applyAlignment="1">
      <alignment vertical="center" wrapText="1"/>
    </xf>
    <xf numFmtId="0" fontId="25" fillId="0" borderId="0" xfId="0" applyFont="1" applyFill="1" applyBorder="1" applyAlignment="1">
      <alignment vertical="center" wrapText="1"/>
    </xf>
    <xf numFmtId="0" fontId="13" fillId="0" borderId="0" xfId="0" applyFont="1" applyFill="1" applyBorder="1" applyAlignment="1">
      <alignment horizontal="center" vertical="center"/>
    </xf>
    <xf numFmtId="0" fontId="13" fillId="0" borderId="26" xfId="0" applyFont="1" applyFill="1" applyBorder="1" applyAlignment="1">
      <alignment horizontal="center" vertical="center"/>
    </xf>
    <xf numFmtId="0" fontId="13" fillId="0" borderId="25" xfId="0" applyFont="1" applyFill="1" applyBorder="1" applyAlignment="1">
      <alignment horizontal="center" vertical="center"/>
    </xf>
    <xf numFmtId="0" fontId="58" fillId="0" borderId="25" xfId="0" applyFont="1" applyFill="1" applyBorder="1" applyAlignment="1">
      <alignment horizontal="center" vertical="center"/>
    </xf>
    <xf numFmtId="0" fontId="0" fillId="0" borderId="25" xfId="0" applyFill="1" applyBorder="1"/>
    <xf numFmtId="0" fontId="0" fillId="0" borderId="0" xfId="0" applyFill="1" applyBorder="1" applyAlignment="1"/>
    <xf numFmtId="0" fontId="33" fillId="0" borderId="0" xfId="0" applyFont="1" applyBorder="1" applyAlignment="1">
      <alignment vertical="center" wrapText="1"/>
    </xf>
    <xf numFmtId="0" fontId="0" fillId="6" borderId="7" xfId="0" applyFill="1" applyBorder="1" applyAlignment="1">
      <alignment vertical="center" wrapText="1"/>
    </xf>
    <xf numFmtId="0" fontId="0" fillId="6" borderId="12" xfId="0" applyFill="1" applyBorder="1" applyAlignment="1">
      <alignment vertical="center" wrapText="1"/>
    </xf>
    <xf numFmtId="0" fontId="0" fillId="6" borderId="9" xfId="0" applyFill="1" applyBorder="1" applyAlignment="1">
      <alignment vertical="center" wrapText="1"/>
    </xf>
    <xf numFmtId="0" fontId="24" fillId="6" borderId="8" xfId="0" applyFont="1" applyFill="1" applyBorder="1" applyAlignment="1">
      <alignment vertical="center"/>
    </xf>
    <xf numFmtId="0" fontId="0" fillId="9" borderId="0" xfId="0" applyFill="1" applyBorder="1"/>
    <xf numFmtId="0" fontId="57" fillId="9" borderId="0" xfId="0" applyFont="1" applyFill="1" applyBorder="1" applyAlignment="1">
      <alignment wrapText="1"/>
    </xf>
    <xf numFmtId="165" fontId="3" fillId="9" borderId="0" xfId="0" applyNumberFormat="1" applyFont="1" applyFill="1" applyBorder="1" applyAlignment="1">
      <alignment horizontal="center" vertical="center"/>
    </xf>
    <xf numFmtId="165" fontId="3" fillId="9" borderId="0" xfId="0" applyNumberFormat="1" applyFont="1" applyFill="1" applyBorder="1" applyAlignment="1">
      <alignment vertical="center"/>
    </xf>
    <xf numFmtId="0" fontId="63" fillId="6" borderId="0" xfId="0" applyFont="1" applyFill="1"/>
    <xf numFmtId="0" fontId="42" fillId="0" borderId="0" xfId="0" applyFont="1" applyFill="1" applyBorder="1" applyAlignment="1">
      <alignment horizontal="left" vertical="top" wrapText="1"/>
    </xf>
    <xf numFmtId="0" fontId="42" fillId="0" borderId="0" xfId="0" applyFont="1" applyFill="1" applyBorder="1" applyAlignment="1">
      <alignment horizontal="center" wrapText="1"/>
    </xf>
    <xf numFmtId="0" fontId="42" fillId="0" borderId="0" xfId="0" applyFont="1" applyFill="1" applyBorder="1" applyAlignment="1">
      <alignment horizontal="left" wrapText="1"/>
    </xf>
    <xf numFmtId="0" fontId="42" fillId="0" borderId="0" xfId="0" applyFont="1" applyFill="1" applyAlignment="1">
      <alignment horizontal="left"/>
    </xf>
    <xf numFmtId="0" fontId="42" fillId="0" borderId="0" xfId="0" applyFont="1" applyFill="1" applyBorder="1" applyAlignment="1">
      <alignment horizontal="left"/>
    </xf>
    <xf numFmtId="0" fontId="18" fillId="6" borderId="6" xfId="0" applyFont="1" applyFill="1" applyBorder="1" applyAlignment="1">
      <alignment horizontal="right" vertical="center"/>
    </xf>
    <xf numFmtId="0" fontId="6" fillId="6" borderId="0" xfId="0" applyFont="1" applyFill="1" applyBorder="1" applyAlignment="1">
      <alignment horizontal="left" vertical="center" wrapText="1"/>
    </xf>
    <xf numFmtId="0" fontId="6" fillId="6" borderId="7" xfId="0" applyFont="1" applyFill="1" applyBorder="1" applyAlignment="1">
      <alignment horizontal="left" vertical="center" wrapText="1"/>
    </xf>
    <xf numFmtId="0" fontId="25" fillId="6" borderId="0" xfId="0" applyFont="1" applyFill="1" applyBorder="1" applyAlignment="1">
      <alignment horizontal="left" wrapText="1"/>
    </xf>
    <xf numFmtId="0" fontId="25" fillId="6" borderId="7" xfId="0" applyFont="1" applyFill="1" applyBorder="1" applyAlignment="1">
      <alignment horizontal="left" wrapText="1"/>
    </xf>
    <xf numFmtId="0" fontId="24" fillId="6" borderId="6" xfId="0" applyFont="1" applyFill="1" applyBorder="1" applyAlignment="1">
      <alignment horizontal="right" vertical="center"/>
    </xf>
    <xf numFmtId="0" fontId="25" fillId="6" borderId="0" xfId="0" applyFont="1" applyFill="1" applyBorder="1" applyAlignment="1">
      <alignment horizontal="left" wrapText="1"/>
    </xf>
    <xf numFmtId="0" fontId="42" fillId="0" borderId="0" xfId="0" applyFont="1" applyFill="1" applyBorder="1" applyAlignment="1">
      <alignment horizontal="left" vertical="top" wrapText="1"/>
    </xf>
    <xf numFmtId="0" fontId="42" fillId="0" borderId="0" xfId="0" applyFont="1" applyFill="1" applyBorder="1" applyAlignment="1">
      <alignment horizontal="left" wrapText="1"/>
    </xf>
    <xf numFmtId="0" fontId="25" fillId="0" borderId="6"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6" xfId="0" applyFont="1" applyFill="1" applyBorder="1" applyAlignment="1">
      <alignment horizontal="center" vertical="center"/>
    </xf>
    <xf numFmtId="0" fontId="12" fillId="0" borderId="0" xfId="0" applyFont="1" applyFill="1" applyBorder="1" applyAlignment="1">
      <alignment horizontal="center" vertical="center"/>
    </xf>
    <xf numFmtId="0" fontId="0" fillId="0" borderId="0" xfId="0" applyFill="1" applyBorder="1" applyAlignment="1">
      <alignment horizontal="center"/>
    </xf>
    <xf numFmtId="0" fontId="0" fillId="6" borderId="0" xfId="0" applyFont="1" applyFill="1" applyBorder="1" applyAlignment="1">
      <alignment vertical="center" wrapText="1"/>
    </xf>
    <xf numFmtId="0" fontId="0" fillId="6" borderId="7" xfId="0" applyFont="1" applyFill="1" applyBorder="1" applyAlignment="1">
      <alignment vertical="center" wrapText="1"/>
    </xf>
    <xf numFmtId="0" fontId="0" fillId="0" borderId="27" xfId="0" applyFill="1" applyBorder="1"/>
    <xf numFmtId="0" fontId="0" fillId="0" borderId="28" xfId="0" applyFill="1" applyBorder="1"/>
    <xf numFmtId="0" fontId="42" fillId="0" borderId="7" xfId="0" applyFont="1" applyFill="1" applyBorder="1" applyAlignment="1">
      <alignment horizontal="left" wrapText="1"/>
    </xf>
    <xf numFmtId="0" fontId="55" fillId="0" borderId="0" xfId="0" applyNumberFormat="1" applyFont="1" applyFill="1" applyBorder="1" applyAlignment="1">
      <alignment horizontal="center" vertical="center" wrapText="1"/>
    </xf>
    <xf numFmtId="165" fontId="13" fillId="0" borderId="0" xfId="0" applyNumberFormat="1" applyFont="1" applyFill="1" applyBorder="1" applyAlignment="1">
      <alignment horizontal="center" vertical="center"/>
    </xf>
    <xf numFmtId="0" fontId="12" fillId="15" borderId="0" xfId="0" applyFont="1" applyFill="1" applyBorder="1" applyAlignment="1">
      <alignment horizontal="center"/>
    </xf>
    <xf numFmtId="0" fontId="2" fillId="0" borderId="0" xfId="0" applyFont="1"/>
    <xf numFmtId="1" fontId="0" fillId="0" borderId="7" xfId="0" applyNumberFormat="1" applyBorder="1" applyAlignment="1">
      <alignment horizontal="left"/>
    </xf>
    <xf numFmtId="0" fontId="0" fillId="0" borderId="17" xfId="0" applyNumberFormat="1" applyBorder="1" applyProtection="1">
      <protection locked="0"/>
    </xf>
    <xf numFmtId="0" fontId="0" fillId="0" borderId="18" xfId="0" applyNumberFormat="1" applyBorder="1" applyProtection="1">
      <protection locked="0"/>
    </xf>
    <xf numFmtId="166" fontId="0" fillId="0" borderId="18" xfId="0" applyNumberFormat="1" applyBorder="1" applyProtection="1">
      <protection locked="0"/>
    </xf>
    <xf numFmtId="0" fontId="0" fillId="0" borderId="19" xfId="0" applyNumberFormat="1" applyBorder="1" applyProtection="1">
      <protection locked="0"/>
    </xf>
    <xf numFmtId="0" fontId="0" fillId="0" borderId="14" xfId="0" applyNumberFormat="1" applyBorder="1" applyProtection="1">
      <protection locked="0"/>
    </xf>
    <xf numFmtId="1" fontId="0" fillId="0" borderId="14" xfId="0" applyNumberFormat="1" applyBorder="1" applyProtection="1">
      <protection locked="0"/>
    </xf>
    <xf numFmtId="0" fontId="0" fillId="0" borderId="14" xfId="0" applyNumberFormat="1" applyBorder="1" applyAlignment="1" applyProtection="1">
      <alignment horizontal="left"/>
      <protection locked="0"/>
    </xf>
    <xf numFmtId="0" fontId="0" fillId="0" borderId="14" xfId="0" applyNumberFormat="1" applyFill="1" applyBorder="1" applyProtection="1">
      <protection locked="0" hidden="1"/>
    </xf>
    <xf numFmtId="1" fontId="0" fillId="0" borderId="14" xfId="0" applyNumberFormat="1" applyFill="1" applyBorder="1" applyProtection="1">
      <protection locked="0" hidden="1"/>
    </xf>
    <xf numFmtId="2" fontId="0" fillId="0" borderId="14" xfId="0" applyNumberFormat="1" applyBorder="1" applyProtection="1">
      <protection locked="0"/>
    </xf>
    <xf numFmtId="0" fontId="0" fillId="7" borderId="0" xfId="0" applyFill="1" applyBorder="1" applyAlignment="1" applyProtection="1"/>
    <xf numFmtId="0" fontId="42" fillId="0" borderId="0" xfId="0" applyFont="1" applyFill="1" applyBorder="1" applyAlignment="1">
      <alignment horizontal="left" vertical="top" wrapText="1"/>
    </xf>
    <xf numFmtId="0" fontId="42" fillId="0" borderId="0" xfId="0" applyFont="1" applyFill="1" applyBorder="1" applyAlignment="1">
      <alignment horizontal="center" wrapText="1"/>
    </xf>
    <xf numFmtId="17" fontId="59" fillId="0" borderId="0" xfId="0" applyNumberFormat="1" applyFont="1" applyBorder="1" applyAlignment="1">
      <alignment horizontal="center" vertical="center" wrapText="1"/>
    </xf>
    <xf numFmtId="0" fontId="57" fillId="9" borderId="0" xfId="0" applyFont="1" applyFill="1" applyBorder="1" applyAlignment="1">
      <alignment horizontal="center" wrapText="1"/>
    </xf>
    <xf numFmtId="0" fontId="12" fillId="9" borderId="0" xfId="0" applyFont="1" applyFill="1" applyBorder="1" applyAlignment="1">
      <alignment vertical="center" wrapText="1"/>
    </xf>
    <xf numFmtId="164" fontId="0" fillId="0" borderId="0" xfId="0" applyNumberFormat="1"/>
    <xf numFmtId="165" fontId="0" fillId="0" borderId="13" xfId="0" applyNumberFormat="1" applyBorder="1" applyAlignment="1">
      <alignment horizontal="center"/>
    </xf>
    <xf numFmtId="165" fontId="0" fillId="0" borderId="0" xfId="0" applyNumberFormat="1" applyAlignment="1">
      <alignment horizontal="center"/>
    </xf>
    <xf numFmtId="0" fontId="0" fillId="0" borderId="14" xfId="0" applyBorder="1"/>
    <xf numFmtId="165" fontId="0" fillId="0" borderId="14" xfId="0" applyNumberFormat="1" applyBorder="1" applyAlignment="1">
      <alignment horizontal="center"/>
    </xf>
    <xf numFmtId="0" fontId="2" fillId="8" borderId="21" xfId="0" applyFont="1" applyFill="1" applyBorder="1" applyAlignment="1">
      <alignment horizontal="center" vertical="center" wrapText="1"/>
    </xf>
    <xf numFmtId="0" fontId="2" fillId="14" borderId="21" xfId="0" applyFont="1" applyFill="1" applyBorder="1" applyAlignment="1">
      <alignment horizontal="center" vertical="center" wrapText="1"/>
    </xf>
    <xf numFmtId="0" fontId="0" fillId="0" borderId="30" xfId="0" applyBorder="1"/>
    <xf numFmtId="165" fontId="0" fillId="0" borderId="30" xfId="0" applyNumberFormat="1" applyBorder="1" applyAlignment="1">
      <alignment horizontal="center"/>
    </xf>
    <xf numFmtId="0" fontId="0" fillId="0" borderId="31" xfId="0" applyBorder="1"/>
    <xf numFmtId="165" fontId="0" fillId="0" borderId="31" xfId="0" applyNumberFormat="1" applyBorder="1" applyAlignment="1">
      <alignment horizontal="center"/>
    </xf>
    <xf numFmtId="0" fontId="0" fillId="0" borderId="32" xfId="0" applyBorder="1"/>
    <xf numFmtId="0" fontId="0" fillId="0" borderId="34" xfId="0" applyBorder="1"/>
    <xf numFmtId="0" fontId="0" fillId="0" borderId="36" xfId="0" applyBorder="1"/>
    <xf numFmtId="165" fontId="2" fillId="2" borderId="10" xfId="0" applyNumberFormat="1" applyFont="1" applyFill="1" applyBorder="1" applyAlignment="1">
      <alignment horizontal="center"/>
    </xf>
    <xf numFmtId="0" fontId="23" fillId="6" borderId="6" xfId="0" applyFont="1" applyFill="1" applyBorder="1" applyAlignment="1">
      <alignment horizontal="right" vertical="center"/>
    </xf>
    <xf numFmtId="0" fontId="0" fillId="6" borderId="0" xfId="0" applyFill="1" applyBorder="1" applyAlignment="1">
      <alignment horizontal="left" vertical="center" wrapText="1"/>
    </xf>
    <xf numFmtId="0" fontId="9" fillId="0" borderId="6" xfId="0" applyFont="1" applyBorder="1" applyAlignment="1">
      <alignment horizontal="right" vertical="center" wrapText="1"/>
    </xf>
    <xf numFmtId="0" fontId="0" fillId="0" borderId="7" xfId="0" applyNumberFormat="1" applyBorder="1" applyAlignment="1">
      <alignment horizontal="center" wrapText="1"/>
    </xf>
    <xf numFmtId="0" fontId="0" fillId="6" borderId="6" xfId="0" applyFill="1" applyBorder="1" applyProtection="1"/>
    <xf numFmtId="0" fontId="0" fillId="6" borderId="0" xfId="0" applyFill="1" applyAlignment="1">
      <alignment horizontal="center"/>
    </xf>
    <xf numFmtId="0" fontId="65" fillId="6" borderId="0" xfId="0" applyFont="1" applyFill="1" applyAlignment="1">
      <alignment horizontal="left"/>
    </xf>
    <xf numFmtId="0" fontId="0" fillId="6" borderId="0" xfId="0" applyFill="1" applyBorder="1" applyAlignment="1">
      <alignment horizontal="left" vertical="center" wrapText="1"/>
    </xf>
    <xf numFmtId="0" fontId="6" fillId="6" borderId="0" xfId="0" applyFont="1" applyFill="1" applyBorder="1" applyAlignment="1">
      <alignment horizontal="left" vertical="center" wrapText="1"/>
    </xf>
    <xf numFmtId="0" fontId="6" fillId="6" borderId="7" xfId="0" applyFont="1" applyFill="1" applyBorder="1" applyAlignment="1">
      <alignment horizontal="left" vertical="center" wrapText="1"/>
    </xf>
    <xf numFmtId="0" fontId="0" fillId="6" borderId="0" xfId="0" applyFont="1" applyFill="1" applyBorder="1" applyAlignment="1">
      <alignment horizontal="left" vertical="center" wrapText="1"/>
    </xf>
    <xf numFmtId="0" fontId="0" fillId="6" borderId="7" xfId="0" applyFont="1" applyFill="1" applyBorder="1" applyAlignment="1">
      <alignment horizontal="left" vertical="center" wrapText="1"/>
    </xf>
    <xf numFmtId="0" fontId="62" fillId="6" borderId="0" xfId="0" applyFont="1" applyFill="1" applyAlignment="1">
      <alignment horizontal="left" vertical="top" wrapText="1"/>
    </xf>
    <xf numFmtId="0" fontId="64" fillId="6" borderId="0" xfId="0" applyFont="1" applyFill="1" applyAlignment="1">
      <alignment horizontal="left" vertical="top" wrapText="1"/>
    </xf>
    <xf numFmtId="0" fontId="23" fillId="6" borderId="6" xfId="0" applyFont="1" applyFill="1" applyBorder="1" applyAlignment="1">
      <alignment horizontal="right" vertical="center"/>
    </xf>
    <xf numFmtId="0" fontId="17" fillId="6" borderId="6" xfId="0" applyFont="1" applyFill="1" applyBorder="1" applyAlignment="1">
      <alignment horizontal="right" vertical="center"/>
    </xf>
    <xf numFmtId="0" fontId="18" fillId="6" borderId="6" xfId="0" applyFont="1" applyFill="1" applyBorder="1" applyAlignment="1">
      <alignment horizontal="right" vertical="center"/>
    </xf>
    <xf numFmtId="0" fontId="0" fillId="6" borderId="7" xfId="0" applyFill="1" applyBorder="1" applyAlignment="1">
      <alignment horizontal="left" vertical="center" wrapText="1"/>
    </xf>
    <xf numFmtId="0" fontId="24" fillId="6" borderId="6" xfId="0" applyFont="1" applyFill="1" applyBorder="1" applyAlignment="1">
      <alignment horizontal="right" vertical="center"/>
    </xf>
    <xf numFmtId="0" fontId="0" fillId="6" borderId="0" xfId="0" applyFill="1" applyBorder="1" applyAlignment="1">
      <alignment horizontal="left" vertical="top" wrapText="1"/>
    </xf>
    <xf numFmtId="0" fontId="0" fillId="6" borderId="7" xfId="0" applyFill="1" applyBorder="1" applyAlignment="1">
      <alignment horizontal="left" vertical="top" wrapText="1"/>
    </xf>
    <xf numFmtId="0" fontId="19" fillId="0" borderId="0" xfId="0" applyFont="1" applyFill="1" applyBorder="1" applyAlignment="1">
      <alignment horizontal="left" vertical="center" wrapText="1"/>
    </xf>
    <xf numFmtId="0" fontId="19" fillId="0" borderId="7"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7" xfId="0" applyFont="1" applyFill="1" applyBorder="1" applyAlignment="1">
      <alignment horizontal="left" vertical="center" wrapText="1"/>
    </xf>
    <xf numFmtId="0" fontId="0" fillId="6" borderId="0" xfId="0" applyFont="1" applyFill="1" applyBorder="1" applyAlignment="1">
      <alignment horizontal="left" vertical="center"/>
    </xf>
    <xf numFmtId="0" fontId="0" fillId="6" borderId="7" xfId="0" applyFont="1" applyFill="1" applyBorder="1" applyAlignment="1">
      <alignment horizontal="left" vertical="center"/>
    </xf>
    <xf numFmtId="0" fontId="69" fillId="0" borderId="0" xfId="4" applyFont="1" applyFill="1" applyAlignment="1" applyProtection="1">
      <alignment horizontal="left"/>
      <protection locked="0"/>
    </xf>
    <xf numFmtId="0" fontId="42" fillId="0" borderId="0" xfId="0" applyFont="1" applyFill="1" applyBorder="1" applyAlignment="1">
      <alignment horizontal="left" vertical="center" wrapText="1"/>
    </xf>
    <xf numFmtId="0" fontId="42" fillId="0" borderId="7" xfId="0" applyFont="1" applyFill="1" applyBorder="1" applyAlignment="1">
      <alignment horizontal="left" vertical="center" wrapText="1"/>
    </xf>
    <xf numFmtId="0" fontId="42" fillId="0" borderId="0" xfId="0" applyFont="1" applyFill="1" applyBorder="1" applyAlignment="1">
      <alignment horizontal="left" vertical="top" wrapText="1"/>
    </xf>
    <xf numFmtId="0" fontId="42" fillId="0" borderId="7" xfId="0" applyFont="1" applyFill="1" applyBorder="1" applyAlignment="1">
      <alignment horizontal="left" vertical="top" wrapText="1"/>
    </xf>
    <xf numFmtId="0" fontId="42" fillId="0" borderId="0" xfId="0" applyFont="1" applyFill="1" applyBorder="1" applyAlignment="1">
      <alignment horizontal="center" wrapText="1"/>
    </xf>
    <xf numFmtId="0" fontId="41" fillId="0" borderId="6" xfId="0" applyFont="1" applyFill="1" applyBorder="1" applyAlignment="1">
      <alignment horizontal="center"/>
    </xf>
    <xf numFmtId="0" fontId="42" fillId="0" borderId="0" xfId="0" applyFont="1" applyFill="1" applyAlignment="1">
      <alignment horizontal="left"/>
    </xf>
    <xf numFmtId="0" fontId="26" fillId="0" borderId="0" xfId="0" applyFont="1" applyFill="1" applyAlignment="1">
      <alignment horizontal="center"/>
    </xf>
    <xf numFmtId="0" fontId="42" fillId="0" borderId="0" xfId="0" applyFont="1" applyFill="1" applyAlignment="1">
      <alignment horizontal="center"/>
    </xf>
    <xf numFmtId="0" fontId="42" fillId="0" borderId="0" xfId="0" applyFont="1" applyFill="1" applyBorder="1" applyAlignment="1">
      <alignment horizontal="left" wrapText="1"/>
    </xf>
    <xf numFmtId="0" fontId="42" fillId="0" borderId="0" xfId="0" applyFont="1" applyFill="1" applyBorder="1" applyAlignment="1">
      <alignment horizontal="left" vertical="top"/>
    </xf>
    <xf numFmtId="0" fontId="42" fillId="0" borderId="7" xfId="0" applyFont="1" applyFill="1" applyBorder="1" applyAlignment="1">
      <alignment horizontal="left" vertical="top"/>
    </xf>
    <xf numFmtId="0" fontId="42" fillId="0" borderId="7" xfId="0" applyFont="1" applyFill="1" applyBorder="1" applyAlignment="1">
      <alignment horizontal="left"/>
    </xf>
    <xf numFmtId="0" fontId="42" fillId="0" borderId="0" xfId="0" applyFont="1" applyFill="1" applyBorder="1" applyAlignment="1">
      <alignment horizontal="left"/>
    </xf>
    <xf numFmtId="0" fontId="42" fillId="0" borderId="7" xfId="0" applyFont="1" applyFill="1" applyBorder="1" applyAlignment="1">
      <alignment horizontal="left" wrapText="1"/>
    </xf>
    <xf numFmtId="0" fontId="27" fillId="0" borderId="4"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9"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1" xfId="0" applyFont="1" applyBorder="1" applyAlignment="1">
      <alignment horizontal="center" vertical="center"/>
    </xf>
    <xf numFmtId="0" fontId="4" fillId="0" borderId="5" xfId="0" applyFont="1" applyBorder="1" applyAlignment="1">
      <alignment horizontal="center" vertical="center"/>
    </xf>
    <xf numFmtId="0" fontId="12" fillId="0" borderId="6"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7" xfId="0" applyFont="1" applyFill="1" applyBorder="1" applyAlignment="1">
      <alignment horizontal="center" vertical="center" wrapText="1"/>
    </xf>
    <xf numFmtId="165" fontId="13" fillId="0" borderId="4" xfId="0" applyNumberFormat="1" applyFont="1" applyFill="1" applyBorder="1" applyAlignment="1" applyProtection="1">
      <alignment horizontal="center" vertical="center" wrapText="1"/>
      <protection locked="0"/>
    </xf>
    <xf numFmtId="165" fontId="13" fillId="0" borderId="5" xfId="0" applyNumberFormat="1" applyFont="1" applyFill="1" applyBorder="1" applyAlignment="1" applyProtection="1">
      <alignment horizontal="center" vertical="center" wrapText="1"/>
      <protection locked="0"/>
    </xf>
    <xf numFmtId="165" fontId="13" fillId="0" borderId="6" xfId="0" applyNumberFormat="1" applyFont="1" applyFill="1" applyBorder="1" applyAlignment="1" applyProtection="1">
      <alignment horizontal="center" vertical="center" wrapText="1"/>
      <protection locked="0"/>
    </xf>
    <xf numFmtId="165" fontId="13" fillId="0" borderId="7" xfId="0" applyNumberFormat="1" applyFont="1" applyFill="1" applyBorder="1" applyAlignment="1" applyProtection="1">
      <alignment horizontal="center" vertical="center" wrapText="1"/>
      <protection locked="0"/>
    </xf>
    <xf numFmtId="165" fontId="13" fillId="0" borderId="8" xfId="0" applyNumberFormat="1" applyFont="1" applyFill="1" applyBorder="1" applyAlignment="1" applyProtection="1">
      <alignment horizontal="center" vertical="center" wrapText="1"/>
      <protection locked="0"/>
    </xf>
    <xf numFmtId="165" fontId="13" fillId="0" borderId="9" xfId="0" applyNumberFormat="1" applyFont="1" applyFill="1" applyBorder="1" applyAlignment="1" applyProtection="1">
      <alignment horizontal="center" vertical="center" wrapText="1"/>
      <protection locked="0"/>
    </xf>
    <xf numFmtId="0" fontId="37" fillId="3" borderId="4" xfId="0" applyFont="1" applyFill="1" applyBorder="1" applyAlignment="1">
      <alignment horizontal="center" vertical="center" wrapText="1"/>
    </xf>
    <xf numFmtId="0" fontId="37" fillId="3" borderId="11" xfId="0" applyFont="1" applyFill="1" applyBorder="1" applyAlignment="1">
      <alignment horizontal="center" vertical="center" wrapText="1"/>
    </xf>
    <xf numFmtId="0" fontId="37" fillId="3" borderId="5" xfId="0" applyFont="1" applyFill="1" applyBorder="1" applyAlignment="1">
      <alignment horizontal="center" vertical="center" wrapText="1"/>
    </xf>
    <xf numFmtId="0" fontId="37" fillId="3" borderId="6" xfId="0" applyFont="1" applyFill="1" applyBorder="1" applyAlignment="1">
      <alignment horizontal="center" vertical="center" wrapText="1"/>
    </xf>
    <xf numFmtId="0" fontId="37" fillId="3" borderId="0" xfId="0" applyFont="1" applyFill="1" applyBorder="1" applyAlignment="1">
      <alignment horizontal="center" vertical="center" wrapText="1"/>
    </xf>
    <xf numFmtId="0" fontId="37" fillId="3" borderId="7" xfId="0" applyFont="1" applyFill="1" applyBorder="1" applyAlignment="1">
      <alignment horizontal="center" vertical="center" wrapText="1"/>
    </xf>
    <xf numFmtId="0" fontId="37" fillId="3" borderId="8" xfId="0" applyFont="1" applyFill="1" applyBorder="1" applyAlignment="1">
      <alignment horizontal="center" vertical="center" wrapText="1"/>
    </xf>
    <xf numFmtId="0" fontId="37" fillId="3" borderId="12" xfId="0" applyFont="1" applyFill="1" applyBorder="1" applyAlignment="1">
      <alignment horizontal="center" vertical="center" wrapText="1"/>
    </xf>
    <xf numFmtId="0" fontId="37" fillId="3" borderId="9" xfId="0" applyFont="1" applyFill="1" applyBorder="1" applyAlignment="1">
      <alignment horizontal="center" vertical="center" wrapText="1"/>
    </xf>
    <xf numFmtId="0" fontId="33" fillId="7" borderId="6" xfId="0" applyFont="1" applyFill="1" applyBorder="1" applyAlignment="1">
      <alignment horizontal="center" vertical="center" wrapText="1"/>
    </xf>
    <xf numFmtId="0" fontId="33" fillId="7" borderId="0" xfId="0" applyFont="1" applyFill="1" applyBorder="1" applyAlignment="1">
      <alignment horizontal="center" vertical="center" wrapText="1"/>
    </xf>
    <xf numFmtId="0" fontId="33" fillId="7" borderId="7" xfId="0" applyFont="1" applyFill="1" applyBorder="1" applyAlignment="1">
      <alignment horizontal="center" vertical="center" wrapText="1"/>
    </xf>
    <xf numFmtId="0" fontId="57" fillId="9" borderId="0" xfId="0" applyFont="1" applyFill="1" applyBorder="1" applyAlignment="1">
      <alignment horizontal="center" wrapText="1"/>
    </xf>
    <xf numFmtId="165" fontId="3" fillId="0" borderId="4" xfId="0" applyNumberFormat="1" applyFont="1" applyFill="1" applyBorder="1" applyAlignment="1" applyProtection="1">
      <alignment horizontal="center" vertical="center"/>
      <protection locked="0"/>
    </xf>
    <xf numFmtId="165" fontId="3" fillId="0" borderId="5" xfId="0" applyNumberFormat="1" applyFont="1" applyFill="1" applyBorder="1" applyAlignment="1" applyProtection="1">
      <alignment horizontal="center" vertical="center"/>
      <protection locked="0"/>
    </xf>
    <xf numFmtId="165" fontId="3" fillId="0" borderId="6" xfId="0" applyNumberFormat="1" applyFont="1" applyFill="1" applyBorder="1" applyAlignment="1" applyProtection="1">
      <alignment horizontal="center" vertical="center"/>
      <protection locked="0"/>
    </xf>
    <xf numFmtId="165" fontId="3" fillId="0" borderId="7" xfId="0" applyNumberFormat="1" applyFont="1" applyFill="1" applyBorder="1" applyAlignment="1" applyProtection="1">
      <alignment horizontal="center" vertical="center"/>
      <protection locked="0"/>
    </xf>
    <xf numFmtId="165" fontId="3" fillId="0" borderId="8" xfId="0" applyNumberFormat="1" applyFont="1" applyFill="1" applyBorder="1" applyAlignment="1" applyProtection="1">
      <alignment horizontal="center" vertical="center"/>
      <protection locked="0"/>
    </xf>
    <xf numFmtId="165" fontId="3" fillId="0" borderId="9" xfId="0" applyNumberFormat="1" applyFont="1" applyFill="1" applyBorder="1" applyAlignment="1" applyProtection="1">
      <alignment horizontal="center" vertical="center"/>
      <protection locked="0"/>
    </xf>
    <xf numFmtId="165" fontId="13" fillId="3" borderId="4" xfId="0" applyNumberFormat="1" applyFont="1" applyFill="1" applyBorder="1" applyAlignment="1" applyProtection="1">
      <alignment horizontal="center" vertical="center"/>
      <protection locked="0"/>
    </xf>
    <xf numFmtId="165" fontId="13" fillId="3" borderId="5" xfId="0" applyNumberFormat="1" applyFont="1" applyFill="1" applyBorder="1" applyAlignment="1" applyProtection="1">
      <alignment horizontal="center" vertical="center"/>
      <protection locked="0"/>
    </xf>
    <xf numFmtId="165" fontId="13" fillId="3" borderId="8" xfId="0" applyNumberFormat="1" applyFont="1" applyFill="1" applyBorder="1" applyAlignment="1" applyProtection="1">
      <alignment horizontal="center" vertical="center"/>
      <protection locked="0"/>
    </xf>
    <xf numFmtId="165" fontId="13" fillId="3" borderId="9" xfId="0" applyNumberFormat="1" applyFont="1" applyFill="1" applyBorder="1" applyAlignment="1" applyProtection="1">
      <alignment horizontal="center" vertical="center"/>
      <protection locked="0"/>
    </xf>
    <xf numFmtId="0" fontId="58" fillId="0" borderId="6" xfId="0" quotePrefix="1" applyFont="1" applyFill="1" applyBorder="1" applyAlignment="1">
      <alignment horizontal="center" vertical="center"/>
    </xf>
    <xf numFmtId="0" fontId="58" fillId="0" borderId="6" xfId="0" applyFont="1" applyFill="1" applyBorder="1" applyAlignment="1">
      <alignment horizontal="center" vertical="center"/>
    </xf>
    <xf numFmtId="165" fontId="13" fillId="0" borderId="4" xfId="0" applyNumberFormat="1" applyFont="1" applyFill="1" applyBorder="1" applyAlignment="1" applyProtection="1">
      <alignment horizontal="center" vertical="center"/>
      <protection hidden="1"/>
    </xf>
    <xf numFmtId="165" fontId="13" fillId="0" borderId="5" xfId="0" applyNumberFormat="1" applyFont="1" applyFill="1" applyBorder="1" applyAlignment="1" applyProtection="1">
      <alignment horizontal="center" vertical="center"/>
      <protection hidden="1"/>
    </xf>
    <xf numFmtId="165" fontId="13" fillId="0" borderId="8" xfId="0" applyNumberFormat="1" applyFont="1" applyFill="1" applyBorder="1" applyAlignment="1" applyProtection="1">
      <alignment horizontal="center" vertical="center"/>
      <protection hidden="1"/>
    </xf>
    <xf numFmtId="165" fontId="13" fillId="0" borderId="9" xfId="0" applyNumberFormat="1" applyFont="1" applyFill="1" applyBorder="1" applyAlignment="1" applyProtection="1">
      <alignment horizontal="center" vertical="center"/>
      <protection hidden="1"/>
    </xf>
    <xf numFmtId="17" fontId="59" fillId="0" borderId="0" xfId="0" applyNumberFormat="1" applyFont="1" applyBorder="1" applyAlignment="1">
      <alignment horizontal="center" vertical="top" wrapText="1"/>
    </xf>
    <xf numFmtId="17" fontId="59" fillId="0" borderId="0" xfId="0" applyNumberFormat="1" applyFont="1" applyBorder="1" applyAlignment="1">
      <alignment horizontal="center" vertical="center" wrapText="1"/>
    </xf>
    <xf numFmtId="165" fontId="55" fillId="15" borderId="1" xfId="0" applyNumberFormat="1" applyFont="1" applyFill="1" applyBorder="1" applyAlignment="1" applyProtection="1">
      <alignment horizontal="center"/>
      <protection hidden="1"/>
    </xf>
    <xf numFmtId="0" fontId="55" fillId="15" borderId="3" xfId="0" applyFont="1" applyFill="1" applyBorder="1" applyAlignment="1" applyProtection="1">
      <alignment horizontal="center"/>
      <protection hidden="1"/>
    </xf>
    <xf numFmtId="0" fontId="57" fillId="2" borderId="0" xfId="0" applyNumberFormat="1" applyFont="1" applyFill="1" applyBorder="1" applyAlignment="1">
      <alignment horizontal="center" vertical="center" wrapText="1"/>
    </xf>
    <xf numFmtId="0" fontId="48" fillId="3" borderId="4" xfId="0" applyFont="1" applyFill="1" applyBorder="1" applyAlignment="1">
      <alignment horizontal="center" vertical="center" wrapText="1"/>
    </xf>
    <xf numFmtId="0" fontId="48" fillId="3" borderId="11" xfId="0" applyFont="1" applyFill="1" applyBorder="1" applyAlignment="1">
      <alignment horizontal="center" vertical="center" wrapText="1"/>
    </xf>
    <xf numFmtId="0" fontId="48" fillId="3" borderId="5" xfId="0" applyFont="1" applyFill="1" applyBorder="1" applyAlignment="1">
      <alignment horizontal="center" vertical="center" wrapText="1"/>
    </xf>
    <xf numFmtId="0" fontId="48" fillId="3" borderId="6" xfId="0" applyFont="1" applyFill="1" applyBorder="1" applyAlignment="1">
      <alignment horizontal="center" vertical="center" wrapText="1"/>
    </xf>
    <xf numFmtId="0" fontId="48" fillId="3" borderId="0" xfId="0" applyFont="1" applyFill="1" applyBorder="1" applyAlignment="1">
      <alignment horizontal="center" vertical="center" wrapText="1"/>
    </xf>
    <xf numFmtId="0" fontId="48" fillId="3" borderId="7" xfId="0" applyFont="1" applyFill="1" applyBorder="1" applyAlignment="1">
      <alignment horizontal="center" vertical="center" wrapText="1"/>
    </xf>
    <xf numFmtId="0" fontId="48" fillId="3" borderId="8" xfId="0" applyFont="1" applyFill="1" applyBorder="1" applyAlignment="1">
      <alignment horizontal="center" vertical="center" wrapText="1"/>
    </xf>
    <xf numFmtId="0" fontId="48" fillId="3" borderId="12" xfId="0" applyFont="1" applyFill="1" applyBorder="1" applyAlignment="1">
      <alignment horizontal="center" vertical="center" wrapText="1"/>
    </xf>
    <xf numFmtId="0" fontId="48" fillId="3" borderId="9" xfId="0" applyFont="1" applyFill="1" applyBorder="1" applyAlignment="1">
      <alignment horizontal="center" vertical="center" wrapText="1"/>
    </xf>
    <xf numFmtId="0" fontId="13" fillId="0" borderId="4" xfId="0" applyFont="1" applyFill="1" applyBorder="1" applyAlignment="1" applyProtection="1">
      <alignment horizontal="center" vertical="center" wrapText="1"/>
      <protection locked="0"/>
    </xf>
    <xf numFmtId="0" fontId="13" fillId="0" borderId="5" xfId="0" applyFont="1" applyFill="1" applyBorder="1" applyAlignment="1" applyProtection="1">
      <alignment horizontal="center" vertical="center" wrapText="1"/>
      <protection locked="0"/>
    </xf>
    <xf numFmtId="0" fontId="13" fillId="0" borderId="6" xfId="0" applyFont="1" applyFill="1" applyBorder="1" applyAlignment="1" applyProtection="1">
      <alignment horizontal="center" vertical="center" wrapText="1"/>
      <protection locked="0"/>
    </xf>
    <xf numFmtId="0" fontId="13" fillId="0" borderId="7" xfId="0" applyFont="1" applyFill="1" applyBorder="1" applyAlignment="1" applyProtection="1">
      <alignment horizontal="center" vertical="center" wrapText="1"/>
      <protection locked="0"/>
    </xf>
    <xf numFmtId="0" fontId="13" fillId="0" borderId="8" xfId="0" applyFont="1" applyFill="1" applyBorder="1" applyAlignment="1" applyProtection="1">
      <alignment horizontal="center" vertical="center" wrapText="1"/>
      <protection locked="0"/>
    </xf>
    <xf numFmtId="0" fontId="13" fillId="0" borderId="9" xfId="0" applyFont="1" applyFill="1" applyBorder="1" applyAlignment="1" applyProtection="1">
      <alignment horizontal="center" vertical="center" wrapText="1"/>
      <protection locked="0"/>
    </xf>
    <xf numFmtId="17" fontId="59" fillId="0" borderId="12" xfId="0" applyNumberFormat="1" applyFont="1" applyBorder="1" applyAlignment="1">
      <alignment horizontal="center" vertical="top" wrapText="1"/>
    </xf>
    <xf numFmtId="0" fontId="52" fillId="0" borderId="6" xfId="0" applyFont="1" applyFill="1" applyBorder="1" applyAlignment="1">
      <alignment horizontal="center" vertical="top" wrapText="1"/>
    </xf>
    <xf numFmtId="0" fontId="52" fillId="0" borderId="0" xfId="0" applyFont="1" applyFill="1" applyBorder="1" applyAlignment="1">
      <alignment horizontal="center" vertical="top" wrapText="1"/>
    </xf>
    <xf numFmtId="0" fontId="18" fillId="0" borderId="4" xfId="0" applyNumberFormat="1" applyFont="1" applyFill="1" applyBorder="1" applyAlignment="1" applyProtection="1">
      <alignment horizontal="center" vertical="center"/>
      <protection locked="0"/>
    </xf>
    <xf numFmtId="0" fontId="18" fillId="0" borderId="5" xfId="0" applyNumberFormat="1" applyFont="1" applyFill="1" applyBorder="1" applyAlignment="1" applyProtection="1">
      <alignment horizontal="center" vertical="center"/>
      <protection locked="0"/>
    </xf>
    <xf numFmtId="0" fontId="18" fillId="0" borderId="8" xfId="0" applyNumberFormat="1" applyFont="1" applyFill="1" applyBorder="1" applyAlignment="1" applyProtection="1">
      <alignment horizontal="center" vertical="center"/>
      <protection locked="0"/>
    </xf>
    <xf numFmtId="0" fontId="18" fillId="0" borderId="9" xfId="0" applyNumberFormat="1" applyFont="1" applyFill="1" applyBorder="1" applyAlignment="1" applyProtection="1">
      <alignment horizontal="center" vertical="center"/>
      <protection locked="0"/>
    </xf>
    <xf numFmtId="0" fontId="25" fillId="0" borderId="6" xfId="0" applyFont="1" applyFill="1" applyBorder="1" applyAlignment="1">
      <alignment horizontal="center" wrapText="1"/>
    </xf>
    <xf numFmtId="0" fontId="25" fillId="0" borderId="0" xfId="0" applyFont="1" applyFill="1" applyBorder="1" applyAlignment="1">
      <alignment horizontal="center" wrapText="1"/>
    </xf>
    <xf numFmtId="165" fontId="13" fillId="0" borderId="4" xfId="0" applyNumberFormat="1" applyFont="1" applyFill="1" applyBorder="1" applyAlignment="1" applyProtection="1">
      <alignment horizontal="center" vertical="center"/>
      <protection locked="0"/>
    </xf>
    <xf numFmtId="165" fontId="13" fillId="0" borderId="11" xfId="0" applyNumberFormat="1" applyFont="1" applyFill="1" applyBorder="1" applyAlignment="1" applyProtection="1">
      <alignment horizontal="center" vertical="center"/>
      <protection locked="0"/>
    </xf>
    <xf numFmtId="165" fontId="13" fillId="0" borderId="5" xfId="0" applyNumberFormat="1" applyFont="1" applyFill="1" applyBorder="1" applyAlignment="1" applyProtection="1">
      <alignment horizontal="center" vertical="center"/>
      <protection locked="0"/>
    </xf>
    <xf numFmtId="165" fontId="13" fillId="0" borderId="8" xfId="0" applyNumberFormat="1" applyFont="1" applyFill="1" applyBorder="1" applyAlignment="1" applyProtection="1">
      <alignment horizontal="center" vertical="center"/>
      <protection locked="0"/>
    </xf>
    <xf numFmtId="165" fontId="13" fillId="0" borderId="12" xfId="0" applyNumberFormat="1" applyFont="1" applyFill="1" applyBorder="1" applyAlignment="1" applyProtection="1">
      <alignment horizontal="center" vertical="center"/>
      <protection locked="0"/>
    </xf>
    <xf numFmtId="165" fontId="13" fillId="0" borderId="9" xfId="0" applyNumberFormat="1" applyFont="1" applyFill="1" applyBorder="1" applyAlignment="1" applyProtection="1">
      <alignment horizontal="center" vertical="center"/>
      <protection locked="0"/>
    </xf>
    <xf numFmtId="0" fontId="32" fillId="11" borderId="11" xfId="0" applyFont="1" applyFill="1" applyBorder="1" applyAlignment="1">
      <alignment horizontal="center" vertical="center" wrapText="1"/>
    </xf>
    <xf numFmtId="0" fontId="32" fillId="11" borderId="0" xfId="0" applyFont="1" applyFill="1" applyBorder="1" applyAlignment="1">
      <alignment horizontal="center" vertical="center" wrapText="1"/>
    </xf>
    <xf numFmtId="0" fontId="12" fillId="0" borderId="6"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7" xfId="0" applyFont="1" applyFill="1" applyBorder="1" applyAlignment="1">
      <alignment horizontal="center" vertical="center"/>
    </xf>
    <xf numFmtId="0" fontId="52" fillId="3" borderId="4" xfId="0" applyFont="1" applyFill="1" applyBorder="1" applyAlignment="1">
      <alignment horizontal="center" vertical="top" wrapText="1"/>
    </xf>
    <xf numFmtId="0" fontId="52" fillId="3" borderId="11" xfId="0" applyFont="1" applyFill="1" applyBorder="1" applyAlignment="1">
      <alignment horizontal="center" vertical="top" wrapText="1"/>
    </xf>
    <xf numFmtId="0" fontId="52" fillId="3" borderId="5" xfId="0" applyFont="1" applyFill="1" applyBorder="1" applyAlignment="1">
      <alignment horizontal="center" vertical="top" wrapText="1"/>
    </xf>
    <xf numFmtId="0" fontId="52" fillId="3" borderId="8" xfId="0" applyFont="1" applyFill="1" applyBorder="1" applyAlignment="1">
      <alignment horizontal="center" vertical="top" wrapText="1"/>
    </xf>
    <xf numFmtId="0" fontId="52" fillId="3" borderId="12" xfId="0" applyFont="1" applyFill="1" applyBorder="1" applyAlignment="1">
      <alignment horizontal="center" vertical="top" wrapText="1"/>
    </xf>
    <xf numFmtId="0" fontId="52" fillId="3" borderId="9" xfId="0" applyFont="1" applyFill="1" applyBorder="1" applyAlignment="1">
      <alignment horizontal="center" vertical="top" wrapText="1"/>
    </xf>
    <xf numFmtId="0" fontId="18" fillId="0" borderId="4" xfId="0" applyFont="1" applyFill="1" applyBorder="1" applyAlignment="1" applyProtection="1">
      <alignment horizontal="center" vertical="center" wrapText="1"/>
      <protection locked="0"/>
    </xf>
    <xf numFmtId="0" fontId="18" fillId="0" borderId="5" xfId="0" applyFont="1" applyFill="1" applyBorder="1" applyAlignment="1" applyProtection="1">
      <alignment horizontal="center" vertical="center" wrapText="1"/>
      <protection locked="0"/>
    </xf>
    <xf numFmtId="0" fontId="18" fillId="0" borderId="8" xfId="0" applyFont="1" applyFill="1" applyBorder="1" applyAlignment="1" applyProtection="1">
      <alignment horizontal="center" vertical="center" wrapText="1"/>
      <protection locked="0"/>
    </xf>
    <xf numFmtId="0" fontId="18" fillId="0" borderId="9" xfId="0" applyFont="1" applyFill="1" applyBorder="1" applyAlignment="1" applyProtection="1">
      <alignment horizontal="center" vertical="center" wrapText="1"/>
      <protection locked="0"/>
    </xf>
    <xf numFmtId="0" fontId="52" fillId="3" borderId="6" xfId="0" applyFont="1" applyFill="1" applyBorder="1" applyAlignment="1">
      <alignment horizontal="center" vertical="top" wrapText="1"/>
    </xf>
    <xf numFmtId="0" fontId="52" fillId="3" borderId="0" xfId="0" applyFont="1" applyFill="1" applyBorder="1" applyAlignment="1">
      <alignment horizontal="center" vertical="top" wrapText="1"/>
    </xf>
    <xf numFmtId="0" fontId="52" fillId="3" borderId="7" xfId="0" applyFont="1" applyFill="1" applyBorder="1" applyAlignment="1">
      <alignment horizontal="center" vertical="top" wrapText="1"/>
    </xf>
    <xf numFmtId="0" fontId="25" fillId="0" borderId="6"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38" fillId="12" borderId="6" xfId="0" applyFont="1" applyFill="1" applyBorder="1" applyAlignment="1">
      <alignment horizontal="center" wrapText="1"/>
    </xf>
    <xf numFmtId="0" fontId="38" fillId="12" borderId="0" xfId="0" applyFont="1" applyFill="1" applyBorder="1" applyAlignment="1">
      <alignment horizontal="center" wrapText="1"/>
    </xf>
    <xf numFmtId="0" fontId="38" fillId="12" borderId="7" xfId="0" applyFont="1" applyFill="1" applyBorder="1" applyAlignment="1">
      <alignment horizontal="center" wrapText="1"/>
    </xf>
    <xf numFmtId="0" fontId="38" fillId="12" borderId="8" xfId="0" applyFont="1" applyFill="1" applyBorder="1" applyAlignment="1">
      <alignment horizontal="center" wrapText="1"/>
    </xf>
    <xf numFmtId="0" fontId="38" fillId="12" borderId="12" xfId="0" applyFont="1" applyFill="1" applyBorder="1" applyAlignment="1">
      <alignment horizontal="center" wrapText="1"/>
    </xf>
    <xf numFmtId="0" fontId="38" fillId="12" borderId="9" xfId="0" applyFont="1" applyFill="1" applyBorder="1" applyAlignment="1">
      <alignment horizontal="center" wrapText="1"/>
    </xf>
    <xf numFmtId="0" fontId="53" fillId="12" borderId="6" xfId="0" applyFont="1" applyFill="1" applyBorder="1" applyAlignment="1">
      <alignment horizontal="center" vertical="center" wrapText="1"/>
    </xf>
    <xf numFmtId="0" fontId="53" fillId="12" borderId="0" xfId="0" applyFont="1" applyFill="1" applyBorder="1" applyAlignment="1">
      <alignment horizontal="center" vertical="center" wrapText="1"/>
    </xf>
    <xf numFmtId="0" fontId="53" fillId="12" borderId="7" xfId="0" applyFont="1" applyFill="1" applyBorder="1" applyAlignment="1">
      <alignment horizontal="center" vertical="center" wrapText="1"/>
    </xf>
    <xf numFmtId="165" fontId="3" fillId="0" borderId="4" xfId="0" applyNumberFormat="1" applyFont="1" applyFill="1" applyBorder="1" applyAlignment="1" applyProtection="1">
      <alignment horizontal="center" vertical="center"/>
      <protection hidden="1"/>
    </xf>
    <xf numFmtId="165" fontId="3" fillId="0" borderId="5" xfId="0" applyNumberFormat="1" applyFont="1" applyFill="1" applyBorder="1" applyAlignment="1" applyProtection="1">
      <alignment horizontal="center" vertical="center"/>
      <protection hidden="1"/>
    </xf>
    <xf numFmtId="165" fontId="3" fillId="0" borderId="8" xfId="0" applyNumberFormat="1" applyFont="1" applyFill="1" applyBorder="1" applyAlignment="1" applyProtection="1">
      <alignment horizontal="center" vertical="center"/>
      <protection hidden="1"/>
    </xf>
    <xf numFmtId="165" fontId="3" fillId="0" borderId="9" xfId="0" applyNumberFormat="1" applyFont="1" applyFill="1" applyBorder="1" applyAlignment="1" applyProtection="1">
      <alignment horizontal="center" vertical="center"/>
      <protection hidden="1"/>
    </xf>
    <xf numFmtId="17" fontId="60" fillId="0" borderId="0" xfId="0" applyNumberFormat="1" applyFont="1" applyFill="1" applyBorder="1" applyAlignment="1">
      <alignment horizontal="center" vertical="center" wrapText="1"/>
    </xf>
    <xf numFmtId="17" fontId="60" fillId="0" borderId="7" xfId="0" applyNumberFormat="1" applyFont="1" applyFill="1" applyBorder="1" applyAlignment="1">
      <alignment horizontal="center" vertical="center" wrapText="1"/>
    </xf>
    <xf numFmtId="0" fontId="34" fillId="12" borderId="6" xfId="0" applyFont="1" applyFill="1" applyBorder="1" applyAlignment="1">
      <alignment horizontal="center" vertical="center" wrapText="1"/>
    </xf>
    <xf numFmtId="0" fontId="34" fillId="12" borderId="0" xfId="0" applyFont="1" applyFill="1" applyBorder="1" applyAlignment="1">
      <alignment horizontal="center" vertical="center" wrapText="1"/>
    </xf>
    <xf numFmtId="0" fontId="34" fillId="12" borderId="7" xfId="0" applyFont="1" applyFill="1" applyBorder="1" applyAlignment="1">
      <alignment horizontal="center" vertical="center" wrapText="1"/>
    </xf>
    <xf numFmtId="0" fontId="54" fillId="7" borderId="6" xfId="0" applyFont="1" applyFill="1" applyBorder="1" applyAlignment="1">
      <alignment horizontal="center" vertical="center" wrapText="1"/>
    </xf>
    <xf numFmtId="0" fontId="54" fillId="7" borderId="0" xfId="0" applyFont="1" applyFill="1" applyBorder="1" applyAlignment="1">
      <alignment horizontal="center" vertical="center" wrapText="1"/>
    </xf>
    <xf numFmtId="0" fontId="54" fillId="7" borderId="7" xfId="0" applyFont="1" applyFill="1" applyBorder="1" applyAlignment="1">
      <alignment horizontal="center" vertical="center" wrapText="1"/>
    </xf>
    <xf numFmtId="17" fontId="59" fillId="0" borderId="12" xfId="0" applyNumberFormat="1" applyFont="1" applyBorder="1" applyAlignment="1">
      <alignment horizontal="center" vertical="center" wrapText="1"/>
    </xf>
    <xf numFmtId="0" fontId="13" fillId="0" borderId="4" xfId="0" applyNumberFormat="1" applyFont="1" applyFill="1" applyBorder="1" applyAlignment="1" applyProtection="1">
      <alignment horizontal="center" vertical="center" wrapText="1"/>
      <protection locked="0"/>
    </xf>
    <xf numFmtId="0" fontId="13" fillId="0" borderId="11" xfId="0" applyNumberFormat="1" applyFont="1" applyFill="1" applyBorder="1" applyAlignment="1" applyProtection="1">
      <alignment horizontal="center" vertical="center" wrapText="1"/>
      <protection locked="0"/>
    </xf>
    <xf numFmtId="0" fontId="13" fillId="0" borderId="5" xfId="0" applyNumberFormat="1" applyFont="1" applyFill="1" applyBorder="1" applyAlignment="1" applyProtection="1">
      <alignment horizontal="center" vertical="center" wrapText="1"/>
      <protection locked="0"/>
    </xf>
    <xf numFmtId="0" fontId="13" fillId="0" borderId="8" xfId="0" applyNumberFormat="1" applyFont="1" applyFill="1" applyBorder="1" applyAlignment="1" applyProtection="1">
      <alignment horizontal="center" vertical="center" wrapText="1"/>
      <protection locked="0"/>
    </xf>
    <xf numFmtId="0" fontId="13" fillId="0" borderId="12" xfId="0" applyNumberFormat="1" applyFont="1" applyFill="1" applyBorder="1" applyAlignment="1" applyProtection="1">
      <alignment horizontal="center" vertical="center" wrapText="1"/>
      <protection locked="0"/>
    </xf>
    <xf numFmtId="0" fontId="13" fillId="0" borderId="9" xfId="0" applyNumberFormat="1" applyFont="1" applyFill="1" applyBorder="1" applyAlignment="1" applyProtection="1">
      <alignment horizontal="center" vertical="center" wrapText="1"/>
      <protection locked="0"/>
    </xf>
    <xf numFmtId="0" fontId="13" fillId="0" borderId="11" xfId="0" applyFont="1" applyFill="1" applyBorder="1" applyAlignment="1" applyProtection="1">
      <alignment horizontal="center" vertical="center" wrapText="1"/>
      <protection locked="0"/>
    </xf>
    <xf numFmtId="0" fontId="13" fillId="0" borderId="12" xfId="0" applyFont="1" applyFill="1" applyBorder="1" applyAlignment="1" applyProtection="1">
      <alignment horizontal="center" vertical="center" wrapText="1"/>
      <protection locked="0"/>
    </xf>
    <xf numFmtId="0" fontId="12" fillId="9" borderId="0" xfId="0" applyFont="1" applyFill="1" applyBorder="1" applyAlignment="1">
      <alignment horizontal="center" vertical="top" wrapText="1"/>
    </xf>
    <xf numFmtId="0" fontId="72" fillId="0" borderId="29" xfId="0" applyFont="1" applyFill="1" applyBorder="1" applyAlignment="1">
      <alignment horizontal="center"/>
    </xf>
    <xf numFmtId="0" fontId="72" fillId="0" borderId="0" xfId="0" applyFont="1" applyFill="1" applyBorder="1" applyAlignment="1">
      <alignment horizontal="center"/>
    </xf>
    <xf numFmtId="0" fontId="7" fillId="11" borderId="11" xfId="0" applyFont="1" applyFill="1" applyBorder="1" applyAlignment="1">
      <alignment horizontal="center" vertical="center" wrapText="1"/>
    </xf>
    <xf numFmtId="0" fontId="7" fillId="11" borderId="0" xfId="0" applyFont="1" applyFill="1" applyAlignment="1">
      <alignment horizontal="center" vertical="center" wrapText="1"/>
    </xf>
    <xf numFmtId="0" fontId="66" fillId="2" borderId="0" xfId="0" applyFont="1" applyFill="1" applyAlignment="1">
      <alignment horizontal="center" wrapText="1"/>
    </xf>
    <xf numFmtId="0" fontId="0" fillId="0" borderId="0" xfId="0" applyAlignment="1">
      <alignment horizontal="left" wrapText="1"/>
    </xf>
    <xf numFmtId="0" fontId="20" fillId="7" borderId="0" xfId="0" applyFont="1" applyFill="1" applyBorder="1" applyAlignment="1">
      <alignment horizontal="left" vertical="top"/>
    </xf>
    <xf numFmtId="0" fontId="8" fillId="7" borderId="0" xfId="0" applyFont="1" applyFill="1" applyBorder="1" applyAlignment="1">
      <alignment horizontal="left" vertical="top" wrapText="1"/>
    </xf>
    <xf numFmtId="0" fontId="8" fillId="7" borderId="7" xfId="0" applyFont="1" applyFill="1" applyBorder="1" applyAlignment="1">
      <alignment horizontal="left" vertical="top" wrapText="1"/>
    </xf>
    <xf numFmtId="0" fontId="8" fillId="7" borderId="12" xfId="0" applyFont="1" applyFill="1" applyBorder="1" applyAlignment="1">
      <alignment horizontal="left" vertical="top" wrapText="1"/>
    </xf>
    <xf numFmtId="0" fontId="8" fillId="7" borderId="9" xfId="0" applyFont="1" applyFill="1" applyBorder="1" applyAlignment="1">
      <alignment horizontal="left" vertical="top" wrapText="1"/>
    </xf>
    <xf numFmtId="0" fontId="0" fillId="0" borderId="2" xfId="0" applyBorder="1" applyAlignment="1" applyProtection="1">
      <alignment horizontal="left"/>
      <protection locked="0"/>
    </xf>
    <xf numFmtId="0" fontId="0" fillId="0" borderId="3" xfId="0" applyBorder="1" applyAlignment="1" applyProtection="1">
      <alignment horizontal="left"/>
      <protection locked="0"/>
    </xf>
    <xf numFmtId="0" fontId="2" fillId="0" borderId="1" xfId="0" applyFont="1" applyBorder="1" applyAlignment="1">
      <alignment horizontal="right"/>
    </xf>
    <xf numFmtId="0" fontId="2" fillId="0" borderId="2" xfId="0" applyFont="1" applyBorder="1" applyAlignment="1">
      <alignment horizontal="right"/>
    </xf>
    <xf numFmtId="0" fontId="15" fillId="6" borderId="0" xfId="0" applyFont="1" applyFill="1" applyBorder="1" applyAlignment="1">
      <alignment horizontal="left"/>
    </xf>
    <xf numFmtId="0" fontId="15" fillId="6" borderId="0" xfId="0" applyFont="1" applyFill="1" applyBorder="1" applyAlignment="1">
      <alignment horizontal="left" vertical="center" wrapText="1"/>
    </xf>
    <xf numFmtId="0" fontId="25" fillId="6" borderId="0" xfId="0" applyFont="1" applyFill="1" applyBorder="1" applyAlignment="1">
      <alignment horizontal="left" wrapText="1"/>
    </xf>
    <xf numFmtId="0" fontId="25" fillId="6" borderId="7" xfId="0" applyFont="1" applyFill="1" applyBorder="1" applyAlignment="1">
      <alignment horizontal="left" wrapText="1"/>
    </xf>
    <xf numFmtId="0" fontId="25" fillId="0" borderId="0" xfId="0" applyFont="1" applyFill="1" applyBorder="1" applyAlignment="1">
      <alignment horizontal="left" vertical="top" wrapText="1"/>
    </xf>
    <xf numFmtId="0" fontId="13" fillId="7" borderId="24" xfId="0" applyFont="1" applyFill="1" applyBorder="1" applyAlignment="1">
      <alignment horizontal="center"/>
    </xf>
    <xf numFmtId="0" fontId="13" fillId="7" borderId="23" xfId="0" applyFont="1" applyFill="1" applyBorder="1" applyAlignment="1">
      <alignment horizontal="center"/>
    </xf>
    <xf numFmtId="0" fontId="0" fillId="0" borderId="13" xfId="0" applyNumberFormat="1" applyBorder="1" applyAlignment="1">
      <alignment horizontal="center" vertical="center"/>
    </xf>
    <xf numFmtId="0" fontId="0" fillId="0" borderId="13" xfId="0" applyBorder="1" applyAlignment="1">
      <alignment horizontal="center" vertical="center"/>
    </xf>
    <xf numFmtId="165" fontId="0" fillId="0" borderId="33" xfId="0" applyNumberFormat="1" applyBorder="1" applyAlignment="1">
      <alignment horizontal="center" vertical="center"/>
    </xf>
    <xf numFmtId="165" fontId="0" fillId="0" borderId="35" xfId="0" applyNumberFormat="1" applyBorder="1" applyAlignment="1">
      <alignment horizontal="center" vertical="center"/>
    </xf>
    <xf numFmtId="165" fontId="0" fillId="0" borderId="37" xfId="0" applyNumberFormat="1" applyBorder="1" applyAlignment="1">
      <alignment horizontal="center" vertical="center"/>
    </xf>
  </cellXfs>
  <cellStyles count="5">
    <cellStyle name="Comma 2" xfId="2"/>
    <cellStyle name="Currency 2" xfId="3"/>
    <cellStyle name="Hyperlink" xfId="4" builtinId="8"/>
    <cellStyle name="Normal" xfId="0" builtinId="0"/>
    <cellStyle name="Normal 2" xfId="1"/>
  </cellStyles>
  <dxfs count="0"/>
  <tableStyles count="0" defaultTableStyle="TableStyleMedium2" defaultPivotStyle="PivotStyleLight16"/>
  <colors>
    <mruColors>
      <color rgb="FFC7A1E3"/>
      <color rgb="FFAE78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476250</xdr:colOff>
      <xdr:row>2</xdr:row>
      <xdr:rowOff>161925</xdr:rowOff>
    </xdr:from>
    <xdr:to>
      <xdr:col>13</xdr:col>
      <xdr:colOff>450850</xdr:colOff>
      <xdr:row>6</xdr:row>
      <xdr:rowOff>104775</xdr:rowOff>
    </xdr:to>
    <xdr:pic>
      <xdr:nvPicPr>
        <xdr:cNvPr id="3" name="Picture 2" descr="https://dcpp.wi.gov/file-asset/dhslogo?v=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542925"/>
          <a:ext cx="3632200" cy="7048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409575</xdr:colOff>
      <xdr:row>3</xdr:row>
      <xdr:rowOff>19050</xdr:rowOff>
    </xdr:from>
    <xdr:to>
      <xdr:col>18</xdr:col>
      <xdr:colOff>146050</xdr:colOff>
      <xdr:row>6</xdr:row>
      <xdr:rowOff>152400</xdr:rowOff>
    </xdr:to>
    <xdr:pic>
      <xdr:nvPicPr>
        <xdr:cNvPr id="4" name="Picture 3" descr="https://dcpp.wi.gov/file-asset/dhslogo?v=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14975" y="590550"/>
          <a:ext cx="3632200" cy="704850"/>
        </a:xfrm>
        <a:prstGeom prst="rect">
          <a:avLst/>
        </a:prstGeom>
        <a:noFill/>
        <a:ln>
          <a:noFill/>
        </a:ln>
      </xdr:spPr>
    </xdr:pic>
    <xdr:clientData/>
  </xdr:twoCellAnchor>
  <xdr:twoCellAnchor>
    <xdr:from>
      <xdr:col>7</xdr:col>
      <xdr:colOff>85725</xdr:colOff>
      <xdr:row>12</xdr:row>
      <xdr:rowOff>114300</xdr:rowOff>
    </xdr:from>
    <xdr:to>
      <xdr:col>8</xdr:col>
      <xdr:colOff>420033</xdr:colOff>
      <xdr:row>14</xdr:row>
      <xdr:rowOff>95250</xdr:rowOff>
    </xdr:to>
    <xdr:pic>
      <xdr:nvPicPr>
        <xdr:cNvPr id="2" name="Picture 1"/>
        <xdr:cNvPicPr>
          <a:picLocks noChangeAspect="1"/>
        </xdr:cNvPicPr>
      </xdr:nvPicPr>
      <xdr:blipFill>
        <a:blip xmlns:r="http://schemas.openxmlformats.org/officeDocument/2006/relationships" r:embed="rId2"/>
        <a:stretch>
          <a:fillRect/>
        </a:stretch>
      </xdr:blipFill>
      <xdr:spPr>
        <a:xfrm>
          <a:off x="4476750" y="2552700"/>
          <a:ext cx="943908" cy="361950"/>
        </a:xfrm>
        <a:prstGeom prst="rect">
          <a:avLst/>
        </a:prstGeom>
      </xdr:spPr>
    </xdr:pic>
    <xdr:clientData/>
  </xdr:twoCellAnchor>
  <xdr:twoCellAnchor>
    <xdr:from>
      <xdr:col>10</xdr:col>
      <xdr:colOff>19050</xdr:colOff>
      <xdr:row>16</xdr:row>
      <xdr:rowOff>114301</xdr:rowOff>
    </xdr:from>
    <xdr:to>
      <xdr:col>11</xdr:col>
      <xdr:colOff>569328</xdr:colOff>
      <xdr:row>18</xdr:row>
      <xdr:rowOff>28543</xdr:rowOff>
    </xdr:to>
    <xdr:pic>
      <xdr:nvPicPr>
        <xdr:cNvPr id="14" name="Picture 13"/>
        <xdr:cNvPicPr>
          <a:picLocks noChangeAspect="1"/>
        </xdr:cNvPicPr>
      </xdr:nvPicPr>
      <xdr:blipFill>
        <a:blip xmlns:r="http://schemas.openxmlformats.org/officeDocument/2006/relationships" r:embed="rId3"/>
        <a:stretch>
          <a:fillRect/>
        </a:stretch>
      </xdr:blipFill>
      <xdr:spPr>
        <a:xfrm>
          <a:off x="6076950" y="3314701"/>
          <a:ext cx="1159878" cy="295242"/>
        </a:xfrm>
        <a:prstGeom prst="rect">
          <a:avLst/>
        </a:prstGeom>
      </xdr:spPr>
    </xdr:pic>
    <xdr:clientData/>
  </xdr:twoCellAnchor>
  <xdr:twoCellAnchor>
    <xdr:from>
      <xdr:col>7</xdr:col>
      <xdr:colOff>66675</xdr:colOff>
      <xdr:row>64</xdr:row>
      <xdr:rowOff>114299</xdr:rowOff>
    </xdr:from>
    <xdr:to>
      <xdr:col>8</xdr:col>
      <xdr:colOff>377734</xdr:colOff>
      <xdr:row>66</xdr:row>
      <xdr:rowOff>9496</xdr:rowOff>
    </xdr:to>
    <xdr:pic>
      <xdr:nvPicPr>
        <xdr:cNvPr id="17" name="Picture 16"/>
        <xdr:cNvPicPr>
          <a:picLocks noChangeAspect="1"/>
        </xdr:cNvPicPr>
      </xdr:nvPicPr>
      <xdr:blipFill>
        <a:blip xmlns:r="http://schemas.openxmlformats.org/officeDocument/2006/relationships" r:embed="rId4"/>
        <a:stretch>
          <a:fillRect/>
        </a:stretch>
      </xdr:blipFill>
      <xdr:spPr>
        <a:xfrm>
          <a:off x="4457700" y="9267824"/>
          <a:ext cx="920659" cy="276197"/>
        </a:xfrm>
        <a:prstGeom prst="rect">
          <a:avLst/>
        </a:prstGeom>
      </xdr:spPr>
    </xdr:pic>
    <xdr:clientData/>
  </xdr:twoCellAnchor>
  <xdr:twoCellAnchor>
    <xdr:from>
      <xdr:col>14</xdr:col>
      <xdr:colOff>47625</xdr:colOff>
      <xdr:row>41</xdr:row>
      <xdr:rowOff>133350</xdr:rowOff>
    </xdr:from>
    <xdr:to>
      <xdr:col>17</xdr:col>
      <xdr:colOff>243768</xdr:colOff>
      <xdr:row>43</xdr:row>
      <xdr:rowOff>47625</xdr:rowOff>
    </xdr:to>
    <xdr:pic>
      <xdr:nvPicPr>
        <xdr:cNvPr id="16" name="Picture 15"/>
        <xdr:cNvPicPr>
          <a:picLocks noChangeAspect="1"/>
        </xdr:cNvPicPr>
      </xdr:nvPicPr>
      <xdr:blipFill>
        <a:blip xmlns:r="http://schemas.openxmlformats.org/officeDocument/2006/relationships" r:embed="rId5"/>
        <a:stretch>
          <a:fillRect/>
        </a:stretch>
      </xdr:blipFill>
      <xdr:spPr>
        <a:xfrm>
          <a:off x="8143875" y="6953250"/>
          <a:ext cx="1605843" cy="295275"/>
        </a:xfrm>
        <a:prstGeom prst="rect">
          <a:avLst/>
        </a:prstGeom>
      </xdr:spPr>
    </xdr:pic>
    <xdr:clientData/>
  </xdr:twoCellAnchor>
  <xdr:twoCellAnchor>
    <xdr:from>
      <xdr:col>16</xdr:col>
      <xdr:colOff>0</xdr:colOff>
      <xdr:row>58</xdr:row>
      <xdr:rowOff>123825</xdr:rowOff>
    </xdr:from>
    <xdr:to>
      <xdr:col>18</xdr:col>
      <xdr:colOff>85725</xdr:colOff>
      <xdr:row>60</xdr:row>
      <xdr:rowOff>46814</xdr:rowOff>
    </xdr:to>
    <xdr:pic>
      <xdr:nvPicPr>
        <xdr:cNvPr id="19" name="Picture 18"/>
        <xdr:cNvPicPr>
          <a:picLocks noChangeAspect="1"/>
        </xdr:cNvPicPr>
      </xdr:nvPicPr>
      <xdr:blipFill>
        <a:blip xmlns:r="http://schemas.openxmlformats.org/officeDocument/2006/relationships" r:embed="rId6"/>
        <a:stretch>
          <a:fillRect/>
        </a:stretch>
      </xdr:blipFill>
      <xdr:spPr>
        <a:xfrm>
          <a:off x="8896350" y="9744075"/>
          <a:ext cx="1143000" cy="303989"/>
        </a:xfrm>
        <a:prstGeom prst="rect">
          <a:avLst/>
        </a:prstGeom>
      </xdr:spPr>
    </xdr:pic>
    <xdr:clientData/>
  </xdr:twoCellAnchor>
  <xdr:twoCellAnchor>
    <xdr:from>
      <xdr:col>5</xdr:col>
      <xdr:colOff>601134</xdr:colOff>
      <xdr:row>26</xdr:row>
      <xdr:rowOff>152401</xdr:rowOff>
    </xdr:from>
    <xdr:to>
      <xdr:col>19</xdr:col>
      <xdr:colOff>446656</xdr:colOff>
      <xdr:row>39</xdr:row>
      <xdr:rowOff>57149</xdr:rowOff>
    </xdr:to>
    <xdr:pic>
      <xdr:nvPicPr>
        <xdr:cNvPr id="9" name="Picture 8"/>
        <xdr:cNvPicPr>
          <a:picLocks noChangeAspect="1"/>
        </xdr:cNvPicPr>
      </xdr:nvPicPr>
      <xdr:blipFill>
        <a:blip xmlns:r="http://schemas.openxmlformats.org/officeDocument/2006/relationships" r:embed="rId7"/>
        <a:stretch>
          <a:fillRect/>
        </a:stretch>
      </xdr:blipFill>
      <xdr:spPr>
        <a:xfrm>
          <a:off x="3818467" y="5274734"/>
          <a:ext cx="7490922" cy="24362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15</xdr:col>
      <xdr:colOff>114300</xdr:colOff>
      <xdr:row>141</xdr:row>
      <xdr:rowOff>114302</xdr:rowOff>
    </xdr:from>
    <xdr:to>
      <xdr:col>15</xdr:col>
      <xdr:colOff>342899</xdr:colOff>
      <xdr:row>143</xdr:row>
      <xdr:rowOff>9525</xdr:rowOff>
    </xdr:to>
    <xdr:sp macro="" textlink="">
      <xdr:nvSpPr>
        <xdr:cNvPr id="2" name="Equal 1"/>
        <xdr:cNvSpPr/>
      </xdr:nvSpPr>
      <xdr:spPr>
        <a:xfrm rot="5400000">
          <a:off x="9729788" y="35085339"/>
          <a:ext cx="276223" cy="228599"/>
        </a:xfrm>
        <a:prstGeom prst="mathEqual">
          <a:avLst/>
        </a:prstGeom>
        <a:ln w="3175"/>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257175</xdr:colOff>
          <xdr:row>34</xdr:row>
          <xdr:rowOff>19050</xdr:rowOff>
        </xdr:from>
        <xdr:to>
          <xdr:col>7</xdr:col>
          <xdr:colOff>533400</xdr:colOff>
          <xdr:row>35</xdr:row>
          <xdr:rowOff>104775</xdr:rowOff>
        </xdr:to>
        <xdr:sp macro="" textlink="">
          <xdr:nvSpPr>
            <xdr:cNvPr id="7170" name="Check Box 2" hidden="1">
              <a:extLst>
                <a:ext uri="{63B3BB69-23CF-44E3-9099-C40C66FF867C}">
                  <a14:compatExt spid="_x0000_s7170"/>
                </a:ext>
              </a:extLst>
            </xdr:cNvPr>
            <xdr:cNvSpPr/>
          </xdr:nvSpPr>
          <xdr:spPr bwMode="auto">
            <a:xfrm>
              <a:off x="0" y="0"/>
              <a:ext cx="0" cy="0"/>
            </a:xfrm>
            <a:prstGeom prst="rect">
              <a:avLst/>
            </a:prstGeom>
            <a:noFill/>
            <a:ln w="38100">
              <a:solidFill>
                <a:srgbClr val="595959"/>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9</xdr:col>
      <xdr:colOff>0</xdr:colOff>
      <xdr:row>3</xdr:row>
      <xdr:rowOff>0</xdr:rowOff>
    </xdr:from>
    <xdr:to>
      <xdr:col>14</xdr:col>
      <xdr:colOff>584200</xdr:colOff>
      <xdr:row>6</xdr:row>
      <xdr:rowOff>133350</xdr:rowOff>
    </xdr:to>
    <xdr:pic>
      <xdr:nvPicPr>
        <xdr:cNvPr id="2" name="Picture 1" descr="https://dcpp.wi.gov/file-asset/dhslogo?v=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67200" y="381000"/>
          <a:ext cx="3632200" cy="70485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5</xdr:col>
          <xdr:colOff>95250</xdr:colOff>
          <xdr:row>15</xdr:row>
          <xdr:rowOff>19050</xdr:rowOff>
        </xdr:from>
        <xdr:to>
          <xdr:col>6</xdr:col>
          <xdr:colOff>95250</xdr:colOff>
          <xdr:row>16</xdr:row>
          <xdr:rowOff>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22</xdr:row>
          <xdr:rowOff>19050</xdr:rowOff>
        </xdr:from>
        <xdr:to>
          <xdr:col>6</xdr:col>
          <xdr:colOff>95250</xdr:colOff>
          <xdr:row>22</xdr:row>
          <xdr:rowOff>209550</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30</xdr:row>
          <xdr:rowOff>28575</xdr:rowOff>
        </xdr:from>
        <xdr:to>
          <xdr:col>6</xdr:col>
          <xdr:colOff>95250</xdr:colOff>
          <xdr:row>30</xdr:row>
          <xdr:rowOff>219075</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26</xdr:row>
          <xdr:rowOff>19050</xdr:rowOff>
        </xdr:from>
        <xdr:to>
          <xdr:col>6</xdr:col>
          <xdr:colOff>104775</xdr:colOff>
          <xdr:row>27</xdr:row>
          <xdr:rowOff>0</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18</xdr:row>
          <xdr:rowOff>19050</xdr:rowOff>
        </xdr:from>
        <xdr:to>
          <xdr:col>6</xdr:col>
          <xdr:colOff>95250</xdr:colOff>
          <xdr:row>19</xdr:row>
          <xdr:rowOff>0</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eus\SYS\Dept\EFI\Shared\Projects\Forecaster\Hospital%20Files\330203v7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Ref Data"/>
      <sheetName val="Raw Data"/>
      <sheetName val="Hospital Facility Data"/>
      <sheetName val="CAH Data"/>
      <sheetName val="Post-Acute Care Data"/>
      <sheetName val="Hospital Trends"/>
      <sheetName val="Post-Acute Trends"/>
      <sheetName val="CAH Trends"/>
      <sheetName val="GME Residents"/>
      <sheetName val="CAH-PPS Factors"/>
      <sheetName val="CAH Inpatient"/>
      <sheetName val="CAH Outpatient"/>
      <sheetName val="GME Cap Increase"/>
      <sheetName val="Hospital Medicare Data"/>
      <sheetName val="SNF Medicare Data"/>
      <sheetName val="Inliers"/>
      <sheetName val="Outliers"/>
      <sheetName val="IME"/>
      <sheetName val="DSH"/>
      <sheetName val="Capital Inliers"/>
      <sheetName val="Capital Outliers"/>
      <sheetName val="SCH MDH"/>
      <sheetName val="DME"/>
      <sheetName val="BadDebt"/>
      <sheetName val="Psych"/>
      <sheetName val="Rehab"/>
      <sheetName val="Outpatient"/>
      <sheetName val="Fee Based"/>
      <sheetName val="Ambulance"/>
      <sheetName val="RHC"/>
      <sheetName val="SNF"/>
      <sheetName val="Swingbeds-PPS"/>
      <sheetName val="HomeHealth"/>
      <sheetName val="Network"/>
      <sheetName val="PPS Summary"/>
      <sheetName val="CAH Summary"/>
      <sheetName val="Appendix A"/>
      <sheetName val="Appendix 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DHSDMSBRS@dhs.wisconsin.gov"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6.xml"/><Relationship Id="rId3" Type="http://schemas.openxmlformats.org/officeDocument/2006/relationships/vmlDrawing" Target="../drawings/vmlDrawing2.vml"/><Relationship Id="rId7" Type="http://schemas.openxmlformats.org/officeDocument/2006/relationships/ctrlProp" Target="../ctrlProps/ctrlProp5.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F0"/>
  </sheetPr>
  <dimension ref="A1:AC110"/>
  <sheetViews>
    <sheetView tabSelected="1" zoomScale="90" zoomScaleNormal="90" workbookViewId="0">
      <selection activeCell="L101" sqref="L101"/>
    </sheetView>
  </sheetViews>
  <sheetFormatPr defaultColWidth="0" defaultRowHeight="15" zeroHeight="1" x14ac:dyDescent="0.25"/>
  <cols>
    <col min="1" max="29" width="9.140625" style="13" customWidth="1"/>
    <col min="30" max="16384" width="9.140625" style="13" hidden="1"/>
  </cols>
  <sheetData>
    <row r="1" spans="7:16" x14ac:dyDescent="0.25"/>
    <row r="2" spans="7:16" x14ac:dyDescent="0.25"/>
    <row r="3" spans="7:16" x14ac:dyDescent="0.25"/>
    <row r="4" spans="7:16" x14ac:dyDescent="0.25">
      <c r="H4" s="234"/>
      <c r="I4" s="234"/>
      <c r="J4" s="234"/>
      <c r="K4" s="234"/>
      <c r="L4" s="234"/>
      <c r="M4" s="234"/>
      <c r="N4" s="234"/>
      <c r="O4" s="234"/>
    </row>
    <row r="5" spans="7:16" x14ac:dyDescent="0.25">
      <c r="H5" s="234"/>
      <c r="I5" s="234"/>
      <c r="J5" s="234"/>
      <c r="K5" s="234"/>
      <c r="L5" s="234"/>
      <c r="M5" s="234"/>
      <c r="N5" s="234"/>
      <c r="O5" s="234"/>
    </row>
    <row r="6" spans="7:16" x14ac:dyDescent="0.25">
      <c r="H6" s="234"/>
      <c r="I6" s="234"/>
      <c r="J6" s="234"/>
      <c r="K6" s="234"/>
      <c r="L6" s="234"/>
      <c r="M6" s="234"/>
      <c r="N6" s="234"/>
      <c r="O6" s="234"/>
    </row>
    <row r="7" spans="7:16" x14ac:dyDescent="0.25">
      <c r="H7" s="234"/>
      <c r="I7" s="234"/>
      <c r="J7" s="234"/>
      <c r="K7" s="234"/>
      <c r="L7" s="234"/>
      <c r="M7" s="234"/>
      <c r="N7" s="234"/>
      <c r="O7" s="234"/>
    </row>
    <row r="8" spans="7:16" x14ac:dyDescent="0.25"/>
    <row r="9" spans="7:16" ht="23.25" x14ac:dyDescent="0.35">
      <c r="I9" s="167" t="s">
        <v>344</v>
      </c>
    </row>
    <row r="10" spans="7:16" x14ac:dyDescent="0.25"/>
    <row r="11" spans="7:16" x14ac:dyDescent="0.25"/>
    <row r="12" spans="7:16" ht="15" customHeight="1" x14ac:dyDescent="0.25">
      <c r="G12" s="241" t="s">
        <v>346</v>
      </c>
      <c r="H12" s="241"/>
      <c r="I12" s="241"/>
      <c r="J12" s="241"/>
      <c r="K12" s="241"/>
      <c r="L12" s="241"/>
      <c r="M12" s="241"/>
      <c r="N12" s="241"/>
      <c r="O12" s="241"/>
      <c r="P12" s="241"/>
    </row>
    <row r="13" spans="7:16" ht="15" customHeight="1" x14ac:dyDescent="0.25">
      <c r="G13" s="241"/>
      <c r="H13" s="241"/>
      <c r="I13" s="241"/>
      <c r="J13" s="241"/>
      <c r="K13" s="241"/>
      <c r="L13" s="241"/>
      <c r="M13" s="241"/>
      <c r="N13" s="241"/>
      <c r="O13" s="241"/>
      <c r="P13" s="241"/>
    </row>
    <row r="14" spans="7:16" ht="15" customHeight="1" x14ac:dyDescent="0.25">
      <c r="G14" s="241"/>
      <c r="H14" s="241"/>
      <c r="I14" s="241"/>
      <c r="J14" s="241"/>
      <c r="K14" s="241"/>
      <c r="L14" s="241"/>
      <c r="M14" s="241"/>
      <c r="N14" s="241"/>
      <c r="O14" s="241"/>
      <c r="P14" s="241"/>
    </row>
    <row r="15" spans="7:16" ht="15" customHeight="1" x14ac:dyDescent="0.25">
      <c r="G15" s="241"/>
      <c r="H15" s="241"/>
      <c r="I15" s="241"/>
      <c r="J15" s="241"/>
      <c r="K15" s="241"/>
      <c r="L15" s="241"/>
      <c r="M15" s="241"/>
      <c r="N15" s="241"/>
      <c r="O15" s="241"/>
      <c r="P15" s="241"/>
    </row>
    <row r="16" spans="7:16" ht="15" customHeight="1" x14ac:dyDescent="0.25">
      <c r="G16" s="241"/>
      <c r="H16" s="241"/>
      <c r="I16" s="241"/>
      <c r="J16" s="241"/>
      <c r="K16" s="241"/>
      <c r="L16" s="241"/>
      <c r="M16" s="241"/>
      <c r="N16" s="241"/>
      <c r="O16" s="241"/>
      <c r="P16" s="241"/>
    </row>
    <row r="17" spans="7:16" ht="15.75" customHeight="1" x14ac:dyDescent="0.25">
      <c r="G17" s="241"/>
      <c r="H17" s="241"/>
      <c r="I17" s="241"/>
      <c r="J17" s="241"/>
      <c r="K17" s="241"/>
      <c r="L17" s="241"/>
      <c r="M17" s="241"/>
      <c r="N17" s="241"/>
      <c r="O17" s="241"/>
      <c r="P17" s="241"/>
    </row>
    <row r="18" spans="7:16" ht="15" customHeight="1" x14ac:dyDescent="0.25">
      <c r="G18" s="242" t="s">
        <v>391</v>
      </c>
      <c r="H18" s="242"/>
      <c r="I18" s="242"/>
      <c r="J18" s="242"/>
      <c r="K18" s="242"/>
      <c r="L18" s="242"/>
      <c r="M18" s="242"/>
      <c r="N18" s="242"/>
      <c r="O18" s="242"/>
      <c r="P18" s="242"/>
    </row>
    <row r="19" spans="7:16" ht="15" customHeight="1" x14ac:dyDescent="0.25">
      <c r="G19" s="242"/>
      <c r="H19" s="242"/>
      <c r="I19" s="242"/>
      <c r="J19" s="242"/>
      <c r="K19" s="242"/>
      <c r="L19" s="242"/>
      <c r="M19" s="242"/>
      <c r="N19" s="242"/>
      <c r="O19" s="242"/>
      <c r="P19" s="242"/>
    </row>
    <row r="20" spans="7:16" ht="15" customHeight="1" x14ac:dyDescent="0.25">
      <c r="G20" s="242"/>
      <c r="H20" s="242"/>
      <c r="I20" s="242"/>
      <c r="J20" s="242"/>
      <c r="K20" s="242"/>
      <c r="L20" s="242"/>
      <c r="M20" s="242"/>
      <c r="N20" s="242"/>
      <c r="O20" s="242"/>
      <c r="P20" s="242"/>
    </row>
    <row r="21" spans="7:16" ht="15" customHeight="1" x14ac:dyDescent="0.25">
      <c r="G21" s="242"/>
      <c r="H21" s="242"/>
      <c r="I21" s="242"/>
      <c r="J21" s="242"/>
      <c r="K21" s="242"/>
      <c r="L21" s="242"/>
      <c r="M21" s="242"/>
      <c r="N21" s="242"/>
      <c r="O21" s="242"/>
      <c r="P21" s="242"/>
    </row>
    <row r="22" spans="7:16" ht="15" customHeight="1" x14ac:dyDescent="0.25">
      <c r="G22" s="242"/>
      <c r="H22" s="242"/>
      <c r="I22" s="242"/>
      <c r="J22" s="242"/>
      <c r="K22" s="242"/>
      <c r="L22" s="242"/>
      <c r="M22" s="242"/>
      <c r="N22" s="242"/>
      <c r="O22" s="242"/>
      <c r="P22" s="242"/>
    </row>
    <row r="23" spans="7:16" ht="15" customHeight="1" x14ac:dyDescent="0.25">
      <c r="G23" s="242"/>
      <c r="H23" s="242"/>
      <c r="I23" s="242"/>
      <c r="J23" s="242"/>
      <c r="K23" s="242"/>
      <c r="L23" s="242"/>
      <c r="M23" s="242"/>
      <c r="N23" s="242"/>
      <c r="O23" s="242"/>
      <c r="P23" s="242"/>
    </row>
    <row r="24" spans="7:16" ht="15" customHeight="1" x14ac:dyDescent="0.25">
      <c r="G24" s="242"/>
      <c r="H24" s="242"/>
      <c r="I24" s="242"/>
      <c r="J24" s="242"/>
      <c r="K24" s="242"/>
      <c r="L24" s="242"/>
      <c r="M24" s="242"/>
      <c r="N24" s="242"/>
      <c r="O24" s="242"/>
      <c r="P24" s="242"/>
    </row>
    <row r="25" spans="7:16" ht="15" customHeight="1" x14ac:dyDescent="0.25">
      <c r="G25" s="242"/>
      <c r="H25" s="242"/>
      <c r="I25" s="242"/>
      <c r="J25" s="242"/>
      <c r="K25" s="242"/>
      <c r="L25" s="242"/>
      <c r="M25" s="242"/>
      <c r="N25" s="242"/>
      <c r="O25" s="242"/>
      <c r="P25" s="242"/>
    </row>
    <row r="26" spans="7:16" ht="15.75" customHeight="1" x14ac:dyDescent="0.25">
      <c r="G26" s="242"/>
      <c r="H26" s="242"/>
      <c r="I26" s="242"/>
      <c r="J26" s="242"/>
      <c r="K26" s="242"/>
      <c r="L26" s="242"/>
      <c r="M26" s="242"/>
      <c r="N26" s="242"/>
      <c r="O26" s="242"/>
      <c r="P26" s="242"/>
    </row>
    <row r="27" spans="7:16" ht="15.75" customHeight="1" x14ac:dyDescent="0.25">
      <c r="G27" s="242"/>
      <c r="H27" s="242"/>
      <c r="I27" s="242"/>
      <c r="J27" s="242"/>
      <c r="K27" s="242"/>
      <c r="L27" s="242"/>
      <c r="M27" s="242"/>
      <c r="N27" s="242"/>
      <c r="O27" s="242"/>
      <c r="P27" s="242"/>
    </row>
    <row r="28" spans="7:16" ht="15.75" customHeight="1" x14ac:dyDescent="0.25">
      <c r="G28" s="242"/>
      <c r="H28" s="242"/>
      <c r="I28" s="242"/>
      <c r="J28" s="242"/>
      <c r="K28" s="242"/>
      <c r="L28" s="242"/>
      <c r="M28" s="242"/>
      <c r="N28" s="242"/>
      <c r="O28" s="242"/>
      <c r="P28" s="242"/>
    </row>
    <row r="29" spans="7:16" ht="15.75" customHeight="1" x14ac:dyDescent="0.25">
      <c r="G29" s="242"/>
      <c r="H29" s="242"/>
      <c r="I29" s="242"/>
      <c r="J29" s="242"/>
      <c r="K29" s="242"/>
      <c r="L29" s="242"/>
      <c r="M29" s="242"/>
      <c r="N29" s="242"/>
      <c r="O29" s="242"/>
      <c r="P29" s="242"/>
    </row>
    <row r="30" spans="7:16" x14ac:dyDescent="0.25">
      <c r="G30" s="235" t="s">
        <v>310</v>
      </c>
      <c r="H30" s="235"/>
      <c r="I30" s="235"/>
      <c r="J30" s="235"/>
      <c r="K30" s="235"/>
      <c r="L30" s="235"/>
      <c r="M30" s="235"/>
      <c r="N30" s="235"/>
      <c r="O30" s="235"/>
      <c r="P30" s="137"/>
    </row>
    <row r="31" spans="7:16" x14ac:dyDescent="0.25">
      <c r="G31" s="235"/>
      <c r="H31" s="235"/>
      <c r="I31" s="235"/>
      <c r="J31" s="235"/>
      <c r="K31" s="235"/>
      <c r="L31" s="235"/>
      <c r="M31" s="235"/>
      <c r="N31" s="235"/>
      <c r="O31" s="235"/>
    </row>
    <row r="32" spans="7:16" ht="15.75" thickBot="1" x14ac:dyDescent="0.3"/>
    <row r="33" spans="2:25" ht="26.25" x14ac:dyDescent="0.25">
      <c r="B33" s="61" t="s">
        <v>37</v>
      </c>
      <c r="C33" s="14"/>
      <c r="D33" s="14"/>
      <c r="E33" s="14"/>
      <c r="F33" s="14"/>
      <c r="G33" s="14"/>
      <c r="H33" s="14"/>
      <c r="I33" s="14"/>
      <c r="J33" s="14"/>
      <c r="K33" s="14"/>
      <c r="L33" s="14"/>
      <c r="M33" s="14"/>
      <c r="N33" s="14"/>
      <c r="O33" s="14"/>
      <c r="P33" s="14"/>
      <c r="Q33" s="14"/>
      <c r="R33" s="14"/>
      <c r="S33" s="14"/>
      <c r="T33" s="14"/>
      <c r="U33" s="14"/>
      <c r="V33" s="14"/>
      <c r="W33" s="14"/>
      <c r="X33" s="14"/>
      <c r="Y33" s="15"/>
    </row>
    <row r="34" spans="2:25" x14ac:dyDescent="0.25">
      <c r="B34" s="62" t="s">
        <v>0</v>
      </c>
      <c r="C34" s="16"/>
      <c r="D34" s="16"/>
      <c r="E34" s="16"/>
      <c r="F34" s="16"/>
      <c r="G34" s="16"/>
      <c r="H34" s="16"/>
      <c r="I34" s="16"/>
      <c r="J34" s="16"/>
      <c r="K34" s="16"/>
      <c r="L34" s="16"/>
      <c r="M34" s="16"/>
      <c r="N34" s="16"/>
      <c r="O34" s="16"/>
      <c r="P34" s="16"/>
      <c r="Q34" s="16"/>
      <c r="R34" s="16"/>
      <c r="S34" s="16"/>
      <c r="T34" s="16"/>
      <c r="U34" s="16"/>
      <c r="V34" s="16"/>
      <c r="W34" s="16"/>
      <c r="X34" s="16"/>
      <c r="Y34" s="17"/>
    </row>
    <row r="35" spans="2:25" ht="15" customHeight="1" x14ac:dyDescent="0.25">
      <c r="B35" s="244" t="s">
        <v>195</v>
      </c>
      <c r="C35" s="237" t="s">
        <v>350</v>
      </c>
      <c r="D35" s="237"/>
      <c r="E35" s="237"/>
      <c r="F35" s="237"/>
      <c r="G35" s="237"/>
      <c r="H35" s="237"/>
      <c r="I35" s="237"/>
      <c r="J35" s="237"/>
      <c r="K35" s="237"/>
      <c r="L35" s="237"/>
      <c r="M35" s="237"/>
      <c r="N35" s="237"/>
      <c r="O35" s="237"/>
      <c r="P35" s="237"/>
      <c r="Q35" s="237"/>
      <c r="R35" s="237"/>
      <c r="S35" s="237"/>
      <c r="T35" s="237"/>
      <c r="U35" s="237"/>
      <c r="V35" s="237"/>
      <c r="W35" s="237"/>
      <c r="X35" s="237"/>
      <c r="Y35" s="238"/>
    </row>
    <row r="36" spans="2:25" x14ac:dyDescent="0.25">
      <c r="B36" s="245"/>
      <c r="C36" s="237"/>
      <c r="D36" s="237"/>
      <c r="E36" s="237"/>
      <c r="F36" s="237"/>
      <c r="G36" s="237"/>
      <c r="H36" s="237"/>
      <c r="I36" s="237"/>
      <c r="J36" s="237"/>
      <c r="K36" s="237"/>
      <c r="L36" s="237"/>
      <c r="M36" s="237"/>
      <c r="N36" s="237"/>
      <c r="O36" s="237"/>
      <c r="P36" s="237"/>
      <c r="Q36" s="237"/>
      <c r="R36" s="237"/>
      <c r="S36" s="237"/>
      <c r="T36" s="237"/>
      <c r="U36" s="237"/>
      <c r="V36" s="237"/>
      <c r="W36" s="237"/>
      <c r="X36" s="237"/>
      <c r="Y36" s="238"/>
    </row>
    <row r="37" spans="2:25" x14ac:dyDescent="0.25">
      <c r="B37" s="245"/>
      <c r="C37" s="237"/>
      <c r="D37" s="237"/>
      <c r="E37" s="237"/>
      <c r="F37" s="237"/>
      <c r="G37" s="237"/>
      <c r="H37" s="237"/>
      <c r="I37" s="237"/>
      <c r="J37" s="237"/>
      <c r="K37" s="237"/>
      <c r="L37" s="237"/>
      <c r="M37" s="237"/>
      <c r="N37" s="237"/>
      <c r="O37" s="237"/>
      <c r="P37" s="237"/>
      <c r="Q37" s="237"/>
      <c r="R37" s="237"/>
      <c r="S37" s="237"/>
      <c r="T37" s="237"/>
      <c r="U37" s="237"/>
      <c r="V37" s="237"/>
      <c r="W37" s="237"/>
      <c r="X37" s="237"/>
      <c r="Y37" s="238"/>
    </row>
    <row r="38" spans="2:25" ht="15" customHeight="1" x14ac:dyDescent="0.25">
      <c r="B38" s="244" t="s">
        <v>195</v>
      </c>
      <c r="C38" s="237" t="s">
        <v>392</v>
      </c>
      <c r="D38" s="237"/>
      <c r="E38" s="237"/>
      <c r="F38" s="237"/>
      <c r="G38" s="237"/>
      <c r="H38" s="237"/>
      <c r="I38" s="237"/>
      <c r="J38" s="237"/>
      <c r="K38" s="237"/>
      <c r="L38" s="237"/>
      <c r="M38" s="237"/>
      <c r="N38" s="237"/>
      <c r="O38" s="237"/>
      <c r="P38" s="237"/>
      <c r="Q38" s="237"/>
      <c r="R38" s="237"/>
      <c r="S38" s="237"/>
      <c r="T38" s="237"/>
      <c r="U38" s="237"/>
      <c r="V38" s="237"/>
      <c r="W38" s="237"/>
      <c r="X38" s="237"/>
      <c r="Y38" s="238"/>
    </row>
    <row r="39" spans="2:25" x14ac:dyDescent="0.25">
      <c r="B39" s="245"/>
      <c r="C39" s="237"/>
      <c r="D39" s="237"/>
      <c r="E39" s="237"/>
      <c r="F39" s="237"/>
      <c r="G39" s="237"/>
      <c r="H39" s="237"/>
      <c r="I39" s="237"/>
      <c r="J39" s="237"/>
      <c r="K39" s="237"/>
      <c r="L39" s="237"/>
      <c r="M39" s="237"/>
      <c r="N39" s="237"/>
      <c r="O39" s="237"/>
      <c r="P39" s="237"/>
      <c r="Q39" s="237"/>
      <c r="R39" s="237"/>
      <c r="S39" s="237"/>
      <c r="T39" s="237"/>
      <c r="U39" s="237"/>
      <c r="V39" s="237"/>
      <c r="W39" s="237"/>
      <c r="X39" s="237"/>
      <c r="Y39" s="238"/>
    </row>
    <row r="40" spans="2:25" x14ac:dyDescent="0.25">
      <c r="B40" s="245"/>
      <c r="C40" s="237"/>
      <c r="D40" s="237"/>
      <c r="E40" s="237"/>
      <c r="F40" s="237"/>
      <c r="G40" s="237"/>
      <c r="H40" s="237"/>
      <c r="I40" s="237"/>
      <c r="J40" s="237"/>
      <c r="K40" s="237"/>
      <c r="L40" s="237"/>
      <c r="M40" s="237"/>
      <c r="N40" s="237"/>
      <c r="O40" s="237"/>
      <c r="P40" s="237"/>
      <c r="Q40" s="237"/>
      <c r="R40" s="237"/>
      <c r="S40" s="237"/>
      <c r="T40" s="237"/>
      <c r="U40" s="237"/>
      <c r="V40" s="237"/>
      <c r="W40" s="237"/>
      <c r="X40" s="237"/>
      <c r="Y40" s="238"/>
    </row>
    <row r="41" spans="2:25" ht="15" customHeight="1" x14ac:dyDescent="0.25">
      <c r="B41" s="244" t="s">
        <v>195</v>
      </c>
      <c r="C41" s="237" t="s">
        <v>393</v>
      </c>
      <c r="D41" s="237"/>
      <c r="E41" s="237"/>
      <c r="F41" s="237"/>
      <c r="G41" s="237"/>
      <c r="H41" s="237"/>
      <c r="I41" s="237"/>
      <c r="J41" s="237"/>
      <c r="K41" s="237"/>
      <c r="L41" s="237"/>
      <c r="M41" s="237"/>
      <c r="N41" s="237"/>
      <c r="O41" s="237"/>
      <c r="P41" s="237"/>
      <c r="Q41" s="237"/>
      <c r="R41" s="237"/>
      <c r="S41" s="237"/>
      <c r="T41" s="237"/>
      <c r="U41" s="237"/>
      <c r="V41" s="237"/>
      <c r="W41" s="237"/>
      <c r="X41" s="237"/>
      <c r="Y41" s="238"/>
    </row>
    <row r="42" spans="2:25" x14ac:dyDescent="0.25">
      <c r="B42" s="245"/>
      <c r="C42" s="237"/>
      <c r="D42" s="237"/>
      <c r="E42" s="237"/>
      <c r="F42" s="237"/>
      <c r="G42" s="237"/>
      <c r="H42" s="237"/>
      <c r="I42" s="237"/>
      <c r="J42" s="237"/>
      <c r="K42" s="237"/>
      <c r="L42" s="237"/>
      <c r="M42" s="237"/>
      <c r="N42" s="237"/>
      <c r="O42" s="237"/>
      <c r="P42" s="237"/>
      <c r="Q42" s="237"/>
      <c r="R42" s="237"/>
      <c r="S42" s="237"/>
      <c r="T42" s="237"/>
      <c r="U42" s="237"/>
      <c r="V42" s="237"/>
      <c r="W42" s="237"/>
      <c r="X42" s="237"/>
      <c r="Y42" s="238"/>
    </row>
    <row r="43" spans="2:25" x14ac:dyDescent="0.25">
      <c r="B43" s="245"/>
      <c r="C43" s="237"/>
      <c r="D43" s="237"/>
      <c r="E43" s="237"/>
      <c r="F43" s="237"/>
      <c r="G43" s="237"/>
      <c r="H43" s="237"/>
      <c r="I43" s="237"/>
      <c r="J43" s="237"/>
      <c r="K43" s="237"/>
      <c r="L43" s="237"/>
      <c r="M43" s="237"/>
      <c r="N43" s="237"/>
      <c r="O43" s="237"/>
      <c r="P43" s="237"/>
      <c r="Q43" s="237"/>
      <c r="R43" s="237"/>
      <c r="S43" s="237"/>
      <c r="T43" s="237"/>
      <c r="U43" s="237"/>
      <c r="V43" s="237"/>
      <c r="W43" s="237"/>
      <c r="X43" s="237"/>
      <c r="Y43" s="238"/>
    </row>
    <row r="44" spans="2:25" ht="15" customHeight="1" x14ac:dyDescent="0.25">
      <c r="B44" s="244" t="s">
        <v>195</v>
      </c>
      <c r="C44" s="237" t="s">
        <v>196</v>
      </c>
      <c r="D44" s="237"/>
      <c r="E44" s="237"/>
      <c r="F44" s="237"/>
      <c r="G44" s="237"/>
      <c r="H44" s="237"/>
      <c r="I44" s="237"/>
      <c r="J44" s="237"/>
      <c r="K44" s="237"/>
      <c r="L44" s="237"/>
      <c r="M44" s="237"/>
      <c r="N44" s="237"/>
      <c r="O44" s="237"/>
      <c r="P44" s="237"/>
      <c r="Q44" s="237"/>
      <c r="R44" s="237"/>
      <c r="S44" s="237"/>
      <c r="T44" s="237"/>
      <c r="U44" s="237"/>
      <c r="V44" s="237"/>
      <c r="W44" s="237"/>
      <c r="X44" s="237"/>
      <c r="Y44" s="238"/>
    </row>
    <row r="45" spans="2:25" x14ac:dyDescent="0.25">
      <c r="B45" s="245"/>
      <c r="C45" s="237"/>
      <c r="D45" s="237"/>
      <c r="E45" s="237"/>
      <c r="F45" s="237"/>
      <c r="G45" s="237"/>
      <c r="H45" s="237"/>
      <c r="I45" s="237"/>
      <c r="J45" s="237"/>
      <c r="K45" s="237"/>
      <c r="L45" s="237"/>
      <c r="M45" s="237"/>
      <c r="N45" s="237"/>
      <c r="O45" s="237"/>
      <c r="P45" s="237"/>
      <c r="Q45" s="237"/>
      <c r="R45" s="237"/>
      <c r="S45" s="237"/>
      <c r="T45" s="237"/>
      <c r="U45" s="237"/>
      <c r="V45" s="237"/>
      <c r="W45" s="237"/>
      <c r="X45" s="237"/>
      <c r="Y45" s="238"/>
    </row>
    <row r="46" spans="2:25" x14ac:dyDescent="0.25">
      <c r="B46" s="245"/>
      <c r="C46" s="237"/>
      <c r="D46" s="237"/>
      <c r="E46" s="237"/>
      <c r="F46" s="237"/>
      <c r="G46" s="237"/>
      <c r="H46" s="237"/>
      <c r="I46" s="237"/>
      <c r="J46" s="237"/>
      <c r="K46" s="237"/>
      <c r="L46" s="237"/>
      <c r="M46" s="237"/>
      <c r="N46" s="237"/>
      <c r="O46" s="237"/>
      <c r="P46" s="237"/>
      <c r="Q46" s="237"/>
      <c r="R46" s="237"/>
      <c r="S46" s="237"/>
      <c r="T46" s="237"/>
      <c r="U46" s="237"/>
      <c r="V46" s="237"/>
      <c r="W46" s="237"/>
      <c r="X46" s="237"/>
      <c r="Y46" s="238"/>
    </row>
    <row r="47" spans="2:25" ht="15" customHeight="1" x14ac:dyDescent="0.25">
      <c r="B47" s="243" t="s">
        <v>195</v>
      </c>
      <c r="C47" s="237" t="s">
        <v>202</v>
      </c>
      <c r="D47" s="237"/>
      <c r="E47" s="237"/>
      <c r="F47" s="237"/>
      <c r="G47" s="237"/>
      <c r="H47" s="237"/>
      <c r="I47" s="237"/>
      <c r="J47" s="237"/>
      <c r="K47" s="237"/>
      <c r="L47" s="237"/>
      <c r="M47" s="237"/>
      <c r="N47" s="237"/>
      <c r="O47" s="237"/>
      <c r="P47" s="237"/>
      <c r="Q47" s="237"/>
      <c r="R47" s="237"/>
      <c r="S47" s="237"/>
      <c r="T47" s="237"/>
      <c r="U47" s="237"/>
      <c r="V47" s="237"/>
      <c r="W47" s="237"/>
      <c r="X47" s="237"/>
      <c r="Y47" s="238"/>
    </row>
    <row r="48" spans="2:25" ht="15" customHeight="1" x14ac:dyDescent="0.25">
      <c r="B48" s="247"/>
      <c r="C48" s="237"/>
      <c r="D48" s="237"/>
      <c r="E48" s="237"/>
      <c r="F48" s="237"/>
      <c r="G48" s="237"/>
      <c r="H48" s="237"/>
      <c r="I48" s="237"/>
      <c r="J48" s="237"/>
      <c r="K48" s="237"/>
      <c r="L48" s="237"/>
      <c r="M48" s="237"/>
      <c r="N48" s="237"/>
      <c r="O48" s="237"/>
      <c r="P48" s="237"/>
      <c r="Q48" s="237"/>
      <c r="R48" s="237"/>
      <c r="S48" s="237"/>
      <c r="T48" s="237"/>
      <c r="U48" s="237"/>
      <c r="V48" s="237"/>
      <c r="W48" s="237"/>
      <c r="X48" s="237"/>
      <c r="Y48" s="238"/>
    </row>
    <row r="49" spans="2:25" ht="15" customHeight="1" x14ac:dyDescent="0.25">
      <c r="B49" s="243" t="s">
        <v>195</v>
      </c>
      <c r="C49" s="237" t="s">
        <v>351</v>
      </c>
      <c r="D49" s="237"/>
      <c r="E49" s="237"/>
      <c r="F49" s="237"/>
      <c r="G49" s="237"/>
      <c r="H49" s="237"/>
      <c r="I49" s="237"/>
      <c r="J49" s="237"/>
      <c r="K49" s="237"/>
      <c r="L49" s="237"/>
      <c r="M49" s="237"/>
      <c r="N49" s="237"/>
      <c r="O49" s="237"/>
      <c r="P49" s="237"/>
      <c r="Q49" s="237"/>
      <c r="R49" s="237"/>
      <c r="S49" s="237"/>
      <c r="T49" s="237"/>
      <c r="U49" s="237"/>
      <c r="V49" s="237"/>
      <c r="W49" s="237"/>
      <c r="X49" s="237"/>
      <c r="Y49" s="238"/>
    </row>
    <row r="50" spans="2:25" ht="15" customHeight="1" x14ac:dyDescent="0.25">
      <c r="B50" s="247"/>
      <c r="C50" s="237"/>
      <c r="D50" s="237"/>
      <c r="E50" s="237"/>
      <c r="F50" s="237"/>
      <c r="G50" s="237"/>
      <c r="H50" s="237"/>
      <c r="I50" s="237"/>
      <c r="J50" s="237"/>
      <c r="K50" s="237"/>
      <c r="L50" s="237"/>
      <c r="M50" s="237"/>
      <c r="N50" s="237"/>
      <c r="O50" s="237"/>
      <c r="P50" s="237"/>
      <c r="Q50" s="237"/>
      <c r="R50" s="237"/>
      <c r="S50" s="237"/>
      <c r="T50" s="237"/>
      <c r="U50" s="237"/>
      <c r="V50" s="237"/>
      <c r="W50" s="237"/>
      <c r="X50" s="237"/>
      <c r="Y50" s="238"/>
    </row>
    <row r="51" spans="2:25" ht="15" customHeight="1" x14ac:dyDescent="0.25">
      <c r="B51" s="243" t="s">
        <v>195</v>
      </c>
      <c r="C51" s="237" t="s">
        <v>394</v>
      </c>
      <c r="D51" s="237"/>
      <c r="E51" s="237"/>
      <c r="F51" s="237"/>
      <c r="G51" s="237"/>
      <c r="H51" s="237"/>
      <c r="I51" s="237"/>
      <c r="J51" s="237"/>
      <c r="K51" s="237"/>
      <c r="L51" s="237"/>
      <c r="M51" s="237"/>
      <c r="N51" s="237"/>
      <c r="O51" s="237"/>
      <c r="P51" s="237"/>
      <c r="Q51" s="237"/>
      <c r="R51" s="237"/>
      <c r="S51" s="237"/>
      <c r="T51" s="237"/>
      <c r="U51" s="237"/>
      <c r="V51" s="237"/>
      <c r="W51" s="237"/>
      <c r="X51" s="237"/>
      <c r="Y51" s="238"/>
    </row>
    <row r="52" spans="2:25" ht="15" customHeight="1" x14ac:dyDescent="0.25">
      <c r="B52" s="247"/>
      <c r="C52" s="237"/>
      <c r="D52" s="237"/>
      <c r="E52" s="237"/>
      <c r="F52" s="237"/>
      <c r="G52" s="237"/>
      <c r="H52" s="237"/>
      <c r="I52" s="237"/>
      <c r="J52" s="237"/>
      <c r="K52" s="237"/>
      <c r="L52" s="237"/>
      <c r="M52" s="237"/>
      <c r="N52" s="237"/>
      <c r="O52" s="237"/>
      <c r="P52" s="237"/>
      <c r="Q52" s="237"/>
      <c r="R52" s="237"/>
      <c r="S52" s="237"/>
      <c r="T52" s="237"/>
      <c r="U52" s="237"/>
      <c r="V52" s="237"/>
      <c r="W52" s="237"/>
      <c r="X52" s="237"/>
      <c r="Y52" s="238"/>
    </row>
    <row r="53" spans="2:25" ht="15" customHeight="1" x14ac:dyDescent="0.25">
      <c r="B53" s="243" t="s">
        <v>195</v>
      </c>
      <c r="C53" s="237" t="s">
        <v>364</v>
      </c>
      <c r="D53" s="237"/>
      <c r="E53" s="237"/>
      <c r="F53" s="237"/>
      <c r="G53" s="237"/>
      <c r="H53" s="237"/>
      <c r="I53" s="237"/>
      <c r="J53" s="237"/>
      <c r="K53" s="237"/>
      <c r="L53" s="237"/>
      <c r="M53" s="237"/>
      <c r="N53" s="237"/>
      <c r="O53" s="237"/>
      <c r="P53" s="237"/>
      <c r="Q53" s="237"/>
      <c r="R53" s="237"/>
      <c r="S53" s="237"/>
      <c r="T53" s="237"/>
      <c r="U53" s="237"/>
      <c r="V53" s="237"/>
      <c r="W53" s="237"/>
      <c r="X53" s="237"/>
      <c r="Y53" s="238"/>
    </row>
    <row r="54" spans="2:25" ht="15" customHeight="1" x14ac:dyDescent="0.25">
      <c r="B54" s="247"/>
      <c r="C54" s="237"/>
      <c r="D54" s="237"/>
      <c r="E54" s="237"/>
      <c r="F54" s="237"/>
      <c r="G54" s="237"/>
      <c r="H54" s="237"/>
      <c r="I54" s="237"/>
      <c r="J54" s="237"/>
      <c r="K54" s="237"/>
      <c r="L54" s="237"/>
      <c r="M54" s="237"/>
      <c r="N54" s="237"/>
      <c r="O54" s="237"/>
      <c r="P54" s="237"/>
      <c r="Q54" s="237"/>
      <c r="R54" s="237"/>
      <c r="S54" s="237"/>
      <c r="T54" s="237"/>
      <c r="U54" s="237"/>
      <c r="V54" s="237"/>
      <c r="W54" s="237"/>
      <c r="X54" s="237"/>
      <c r="Y54" s="238"/>
    </row>
    <row r="55" spans="2:25" ht="15" customHeight="1" x14ac:dyDescent="0.25">
      <c r="B55" s="243" t="s">
        <v>195</v>
      </c>
      <c r="C55" s="237" t="s">
        <v>352</v>
      </c>
      <c r="D55" s="237"/>
      <c r="E55" s="237"/>
      <c r="F55" s="237"/>
      <c r="G55" s="237"/>
      <c r="H55" s="237"/>
      <c r="I55" s="237"/>
      <c r="J55" s="237"/>
      <c r="K55" s="237"/>
      <c r="L55" s="237"/>
      <c r="M55" s="237"/>
      <c r="N55" s="237"/>
      <c r="O55" s="237"/>
      <c r="P55" s="237"/>
      <c r="Q55" s="237"/>
      <c r="R55" s="237"/>
      <c r="S55" s="237"/>
      <c r="T55" s="237"/>
      <c r="U55" s="237"/>
      <c r="V55" s="237"/>
      <c r="W55" s="237"/>
      <c r="X55" s="237"/>
      <c r="Y55" s="238"/>
    </row>
    <row r="56" spans="2:25" ht="15" customHeight="1" x14ac:dyDescent="0.25">
      <c r="B56" s="247"/>
      <c r="C56" s="237"/>
      <c r="D56" s="237"/>
      <c r="E56" s="237"/>
      <c r="F56" s="237"/>
      <c r="G56" s="237"/>
      <c r="H56" s="237"/>
      <c r="I56" s="237"/>
      <c r="J56" s="237"/>
      <c r="K56" s="237"/>
      <c r="L56" s="237"/>
      <c r="M56" s="237"/>
      <c r="N56" s="237"/>
      <c r="O56" s="237"/>
      <c r="P56" s="237"/>
      <c r="Q56" s="237"/>
      <c r="R56" s="237"/>
      <c r="S56" s="237"/>
      <c r="T56" s="237"/>
      <c r="U56" s="237"/>
      <c r="V56" s="237"/>
      <c r="W56" s="237"/>
      <c r="X56" s="237"/>
      <c r="Y56" s="238"/>
    </row>
    <row r="57" spans="2:25" ht="15" customHeight="1" x14ac:dyDescent="0.25">
      <c r="B57" s="243" t="s">
        <v>195</v>
      </c>
      <c r="C57" s="237" t="s">
        <v>203</v>
      </c>
      <c r="D57" s="237"/>
      <c r="E57" s="237"/>
      <c r="F57" s="237"/>
      <c r="G57" s="237"/>
      <c r="H57" s="237"/>
      <c r="I57" s="237"/>
      <c r="J57" s="237"/>
      <c r="K57" s="237"/>
      <c r="L57" s="237"/>
      <c r="M57" s="237"/>
      <c r="N57" s="237"/>
      <c r="O57" s="237"/>
      <c r="P57" s="237"/>
      <c r="Q57" s="237"/>
      <c r="R57" s="237"/>
      <c r="S57" s="237"/>
      <c r="T57" s="237"/>
      <c r="U57" s="237"/>
      <c r="V57" s="237"/>
      <c r="W57" s="237"/>
      <c r="X57" s="237"/>
      <c r="Y57" s="238"/>
    </row>
    <row r="58" spans="2:25" ht="15" customHeight="1" x14ac:dyDescent="0.25">
      <c r="B58" s="247"/>
      <c r="C58" s="237"/>
      <c r="D58" s="237"/>
      <c r="E58" s="237"/>
      <c r="F58" s="237"/>
      <c r="G58" s="237"/>
      <c r="H58" s="237"/>
      <c r="I58" s="237"/>
      <c r="J58" s="237"/>
      <c r="K58" s="237"/>
      <c r="L58" s="237"/>
      <c r="M58" s="237"/>
      <c r="N58" s="237"/>
      <c r="O58" s="237"/>
      <c r="P58" s="237"/>
      <c r="Q58" s="237"/>
      <c r="R58" s="237"/>
      <c r="S58" s="237"/>
      <c r="T58" s="237"/>
      <c r="U58" s="237"/>
      <c r="V58" s="237"/>
      <c r="W58" s="237"/>
      <c r="X58" s="237"/>
      <c r="Y58" s="238"/>
    </row>
    <row r="59" spans="2:25" ht="15" customHeight="1" x14ac:dyDescent="0.25">
      <c r="B59" s="243" t="s">
        <v>195</v>
      </c>
      <c r="C59" s="237" t="s">
        <v>204</v>
      </c>
      <c r="D59" s="237"/>
      <c r="E59" s="237"/>
      <c r="F59" s="237"/>
      <c r="G59" s="237"/>
      <c r="H59" s="237"/>
      <c r="I59" s="237"/>
      <c r="J59" s="237"/>
      <c r="K59" s="237"/>
      <c r="L59" s="237"/>
      <c r="M59" s="237"/>
      <c r="N59" s="237"/>
      <c r="O59" s="237"/>
      <c r="P59" s="237"/>
      <c r="Q59" s="237"/>
      <c r="R59" s="237"/>
      <c r="S59" s="237"/>
      <c r="T59" s="237"/>
      <c r="U59" s="237"/>
      <c r="V59" s="237"/>
      <c r="W59" s="237"/>
      <c r="X59" s="237"/>
      <c r="Y59" s="238"/>
    </row>
    <row r="60" spans="2:25" ht="15" customHeight="1" x14ac:dyDescent="0.25">
      <c r="B60" s="247"/>
      <c r="C60" s="237"/>
      <c r="D60" s="237"/>
      <c r="E60" s="237"/>
      <c r="F60" s="237"/>
      <c r="G60" s="237"/>
      <c r="H60" s="237"/>
      <c r="I60" s="237"/>
      <c r="J60" s="237"/>
      <c r="K60" s="237"/>
      <c r="L60" s="237"/>
      <c r="M60" s="237"/>
      <c r="N60" s="237"/>
      <c r="O60" s="237"/>
      <c r="P60" s="237"/>
      <c r="Q60" s="237"/>
      <c r="R60" s="237"/>
      <c r="S60" s="237"/>
      <c r="T60" s="237"/>
      <c r="U60" s="237"/>
      <c r="V60" s="237"/>
      <c r="W60" s="237"/>
      <c r="X60" s="237"/>
      <c r="Y60" s="238"/>
    </row>
    <row r="61" spans="2:25" ht="15" customHeight="1" x14ac:dyDescent="0.25">
      <c r="B61" s="63"/>
      <c r="C61" s="237"/>
      <c r="D61" s="237"/>
      <c r="E61" s="237"/>
      <c r="F61" s="237"/>
      <c r="G61" s="237"/>
      <c r="H61" s="237"/>
      <c r="I61" s="237"/>
      <c r="J61" s="237"/>
      <c r="K61" s="237"/>
      <c r="L61" s="237"/>
      <c r="M61" s="237"/>
      <c r="N61" s="237"/>
      <c r="O61" s="237"/>
      <c r="P61" s="237"/>
      <c r="Q61" s="237"/>
      <c r="R61" s="237"/>
      <c r="S61" s="237"/>
      <c r="T61" s="237"/>
      <c r="U61" s="237"/>
      <c r="V61" s="237"/>
      <c r="W61" s="237"/>
      <c r="X61" s="237"/>
      <c r="Y61" s="238"/>
    </row>
    <row r="62" spans="2:25" ht="15" customHeight="1" x14ac:dyDescent="0.25">
      <c r="B62" s="244" t="s">
        <v>195</v>
      </c>
      <c r="C62" s="252" t="s">
        <v>415</v>
      </c>
      <c r="D62" s="252"/>
      <c r="E62" s="252"/>
      <c r="F62" s="252"/>
      <c r="G62" s="252"/>
      <c r="H62" s="252"/>
      <c r="I62" s="252"/>
      <c r="J62" s="252"/>
      <c r="K62" s="252"/>
      <c r="L62" s="252"/>
      <c r="M62" s="252"/>
      <c r="N62" s="252"/>
      <c r="O62" s="252"/>
      <c r="P62" s="252"/>
      <c r="Q62" s="252"/>
      <c r="R62" s="252"/>
      <c r="S62" s="252"/>
      <c r="T62" s="252"/>
      <c r="U62" s="252"/>
      <c r="V62" s="252"/>
      <c r="W62" s="252"/>
      <c r="X62" s="252"/>
      <c r="Y62" s="253"/>
    </row>
    <row r="63" spans="2:25" x14ac:dyDescent="0.25">
      <c r="B63" s="245"/>
      <c r="C63" s="252"/>
      <c r="D63" s="252"/>
      <c r="E63" s="252"/>
      <c r="F63" s="252"/>
      <c r="G63" s="252"/>
      <c r="H63" s="252"/>
      <c r="I63" s="252"/>
      <c r="J63" s="252"/>
      <c r="K63" s="252"/>
      <c r="L63" s="252"/>
      <c r="M63" s="252"/>
      <c r="N63" s="252"/>
      <c r="O63" s="252"/>
      <c r="P63" s="252"/>
      <c r="Q63" s="252"/>
      <c r="R63" s="252"/>
      <c r="S63" s="252"/>
      <c r="T63" s="252"/>
      <c r="U63" s="252"/>
      <c r="V63" s="252"/>
      <c r="W63" s="252"/>
      <c r="X63" s="252"/>
      <c r="Y63" s="253"/>
    </row>
    <row r="64" spans="2:25" ht="15" customHeight="1" x14ac:dyDescent="0.25">
      <c r="B64" s="244" t="s">
        <v>195</v>
      </c>
      <c r="C64" s="237" t="s">
        <v>333</v>
      </c>
      <c r="D64" s="237"/>
      <c r="E64" s="237"/>
      <c r="F64" s="237"/>
      <c r="G64" s="237"/>
      <c r="H64" s="237"/>
      <c r="I64" s="237"/>
      <c r="J64" s="237"/>
      <c r="K64" s="237"/>
      <c r="L64" s="237"/>
      <c r="M64" s="237"/>
      <c r="N64" s="237"/>
      <c r="O64" s="237"/>
      <c r="P64" s="237"/>
      <c r="Q64" s="237"/>
      <c r="R64" s="237"/>
      <c r="S64" s="237"/>
      <c r="T64" s="237"/>
      <c r="U64" s="237"/>
      <c r="V64" s="237"/>
      <c r="W64" s="237"/>
      <c r="X64" s="237"/>
      <c r="Y64" s="238"/>
    </row>
    <row r="65" spans="1:25" x14ac:dyDescent="0.25">
      <c r="B65" s="245"/>
      <c r="C65" s="237" t="s">
        <v>332</v>
      </c>
      <c r="D65" s="237"/>
      <c r="E65" s="237"/>
      <c r="F65" s="237"/>
      <c r="G65" s="237"/>
      <c r="H65" s="237"/>
      <c r="I65" s="237"/>
      <c r="J65" s="237"/>
      <c r="K65" s="237"/>
      <c r="L65" s="237"/>
      <c r="M65" s="237"/>
      <c r="N65" s="237"/>
      <c r="O65" s="237"/>
      <c r="P65" s="237"/>
      <c r="Q65" s="237"/>
      <c r="R65" s="237"/>
      <c r="S65" s="237"/>
      <c r="T65" s="237"/>
      <c r="U65" s="237"/>
      <c r="V65" s="237"/>
      <c r="W65" s="237"/>
      <c r="X65" s="237"/>
      <c r="Y65" s="238"/>
    </row>
    <row r="66" spans="1:25" ht="14.45" customHeight="1" x14ac:dyDescent="0.25">
      <c r="B66" s="173"/>
      <c r="C66" s="174"/>
      <c r="D66" s="174"/>
      <c r="E66" s="174"/>
      <c r="F66" s="174"/>
      <c r="G66" s="174"/>
      <c r="H66" s="174"/>
      <c r="I66" s="174"/>
      <c r="J66" s="174"/>
      <c r="K66" s="174"/>
      <c r="L66" s="174"/>
      <c r="M66" s="174"/>
      <c r="N66" s="174"/>
      <c r="O66" s="174"/>
      <c r="P66" s="174"/>
      <c r="Q66" s="174"/>
      <c r="R66" s="174"/>
      <c r="S66" s="174"/>
      <c r="T66" s="174"/>
      <c r="U66" s="174"/>
      <c r="V66" s="174"/>
      <c r="W66" s="174"/>
      <c r="X66" s="174"/>
      <c r="Y66" s="175"/>
    </row>
    <row r="67" spans="1:25" ht="15.75" thickBot="1" x14ac:dyDescent="0.3">
      <c r="B67" s="21"/>
      <c r="C67" s="33"/>
      <c r="D67" s="18"/>
      <c r="E67" s="18"/>
      <c r="F67" s="18"/>
      <c r="G67" s="18"/>
      <c r="H67" s="18"/>
      <c r="I67" s="18"/>
      <c r="J67" s="18"/>
      <c r="K67" s="18"/>
      <c r="L67" s="18"/>
      <c r="M67" s="18"/>
      <c r="N67" s="18"/>
      <c r="O67" s="18"/>
      <c r="P67" s="18"/>
      <c r="Q67" s="18"/>
      <c r="R67" s="18"/>
      <c r="S67" s="18"/>
      <c r="T67" s="18"/>
      <c r="U67" s="18"/>
      <c r="V67" s="18"/>
      <c r="W67" s="18"/>
      <c r="X67" s="18"/>
      <c r="Y67" s="19"/>
    </row>
    <row r="68" spans="1:25" ht="15.75" thickBot="1" x14ac:dyDescent="0.3"/>
    <row r="69" spans="1:25" ht="26.25" x14ac:dyDescent="0.25">
      <c r="A69" s="16"/>
      <c r="B69" s="61" t="s">
        <v>36</v>
      </c>
      <c r="C69" s="14"/>
      <c r="D69" s="14"/>
      <c r="E69" s="14"/>
      <c r="F69" s="14"/>
      <c r="G69" s="14"/>
      <c r="H69" s="14"/>
      <c r="I69" s="14"/>
      <c r="J69" s="14"/>
      <c r="K69" s="14"/>
      <c r="L69" s="14"/>
      <c r="M69" s="14"/>
      <c r="N69" s="14"/>
      <c r="O69" s="14"/>
      <c r="P69" s="14"/>
      <c r="Q69" s="14"/>
      <c r="R69" s="14"/>
      <c r="S69" s="14"/>
      <c r="T69" s="14"/>
      <c r="U69" s="14"/>
      <c r="V69" s="14"/>
      <c r="W69" s="14"/>
      <c r="X69" s="14"/>
      <c r="Y69" s="15"/>
    </row>
    <row r="70" spans="1:25" x14ac:dyDescent="0.25">
      <c r="A70" s="16"/>
      <c r="B70" s="20"/>
      <c r="C70" s="16"/>
      <c r="D70" s="16"/>
      <c r="E70" s="16"/>
      <c r="F70" s="16"/>
      <c r="G70" s="16"/>
      <c r="H70" s="16"/>
      <c r="I70" s="16"/>
      <c r="J70" s="16"/>
      <c r="K70" s="16"/>
      <c r="L70" s="16"/>
      <c r="M70" s="16"/>
      <c r="N70" s="16"/>
      <c r="O70" s="16"/>
      <c r="P70" s="16"/>
      <c r="Q70" s="16"/>
      <c r="R70" s="16"/>
      <c r="S70" s="16"/>
      <c r="T70" s="16"/>
      <c r="U70" s="16"/>
      <c r="V70" s="16"/>
      <c r="W70" s="16"/>
      <c r="X70" s="16"/>
      <c r="Y70" s="17"/>
    </row>
    <row r="71" spans="1:25" x14ac:dyDescent="0.25">
      <c r="A71" s="16"/>
      <c r="B71" s="243" t="s">
        <v>195</v>
      </c>
      <c r="C71" s="254" t="s">
        <v>388</v>
      </c>
      <c r="D71" s="254"/>
      <c r="E71" s="254"/>
      <c r="F71" s="254"/>
      <c r="G71" s="254"/>
      <c r="H71" s="254"/>
      <c r="I71" s="254"/>
      <c r="J71" s="254"/>
      <c r="K71" s="254"/>
      <c r="L71" s="254"/>
      <c r="M71" s="254"/>
      <c r="N71" s="254"/>
      <c r="O71" s="254"/>
      <c r="P71" s="254"/>
      <c r="Q71" s="254"/>
      <c r="R71" s="254"/>
      <c r="S71" s="254"/>
      <c r="T71" s="254"/>
      <c r="U71" s="254"/>
      <c r="V71" s="254"/>
      <c r="W71" s="254"/>
      <c r="X71" s="254"/>
      <c r="Y71" s="255"/>
    </row>
    <row r="72" spans="1:25" x14ac:dyDescent="0.25">
      <c r="A72" s="16"/>
      <c r="B72" s="247"/>
      <c r="C72" s="254"/>
      <c r="D72" s="254"/>
      <c r="E72" s="254"/>
      <c r="F72" s="254"/>
      <c r="G72" s="254"/>
      <c r="H72" s="254"/>
      <c r="I72" s="254"/>
      <c r="J72" s="254"/>
      <c r="K72" s="254"/>
      <c r="L72" s="254"/>
      <c r="M72" s="254"/>
      <c r="N72" s="254"/>
      <c r="O72" s="254"/>
      <c r="P72" s="254"/>
      <c r="Q72" s="254"/>
      <c r="R72" s="254"/>
      <c r="S72" s="254"/>
      <c r="T72" s="254"/>
      <c r="U72" s="254"/>
      <c r="V72" s="254"/>
      <c r="W72" s="254"/>
      <c r="X72" s="254"/>
      <c r="Y72" s="255"/>
    </row>
    <row r="73" spans="1:25" ht="15" customHeight="1" x14ac:dyDescent="0.25">
      <c r="A73" s="16"/>
      <c r="B73" s="244" t="s">
        <v>195</v>
      </c>
      <c r="C73" s="236" t="s">
        <v>365</v>
      </c>
      <c r="D73" s="236"/>
      <c r="E73" s="236"/>
      <c r="F73" s="236"/>
      <c r="G73" s="236"/>
      <c r="H73" s="236"/>
      <c r="I73" s="236"/>
      <c r="J73" s="236"/>
      <c r="K73" s="236"/>
      <c r="L73" s="236"/>
      <c r="M73" s="236"/>
      <c r="N73" s="236"/>
      <c r="O73" s="236"/>
      <c r="P73" s="236"/>
      <c r="Q73" s="236"/>
      <c r="R73" s="236"/>
      <c r="S73" s="236"/>
      <c r="T73" s="236"/>
      <c r="U73" s="236"/>
      <c r="V73" s="236"/>
      <c r="W73" s="236"/>
      <c r="X73" s="236"/>
      <c r="Y73" s="246"/>
    </row>
    <row r="74" spans="1:25" x14ac:dyDescent="0.25">
      <c r="A74" s="16"/>
      <c r="B74" s="245"/>
      <c r="C74" s="236"/>
      <c r="D74" s="236"/>
      <c r="E74" s="236"/>
      <c r="F74" s="236"/>
      <c r="G74" s="236"/>
      <c r="H74" s="236"/>
      <c r="I74" s="236"/>
      <c r="J74" s="236"/>
      <c r="K74" s="236"/>
      <c r="L74" s="236"/>
      <c r="M74" s="236"/>
      <c r="N74" s="236"/>
      <c r="O74" s="236"/>
      <c r="P74" s="236"/>
      <c r="Q74" s="236"/>
      <c r="R74" s="236"/>
      <c r="S74" s="236"/>
      <c r="T74" s="236"/>
      <c r="U74" s="236"/>
      <c r="V74" s="236"/>
      <c r="W74" s="236"/>
      <c r="X74" s="236"/>
      <c r="Y74" s="246"/>
    </row>
    <row r="75" spans="1:25" x14ac:dyDescent="0.25">
      <c r="A75" s="16"/>
      <c r="B75" s="245"/>
      <c r="C75" s="236"/>
      <c r="D75" s="236"/>
      <c r="E75" s="236"/>
      <c r="F75" s="236"/>
      <c r="G75" s="236"/>
      <c r="H75" s="236"/>
      <c r="I75" s="236"/>
      <c r="J75" s="236"/>
      <c r="K75" s="236"/>
      <c r="L75" s="236"/>
      <c r="M75" s="236"/>
      <c r="N75" s="236"/>
      <c r="O75" s="236"/>
      <c r="P75" s="236"/>
      <c r="Q75" s="236"/>
      <c r="R75" s="236"/>
      <c r="S75" s="236"/>
      <c r="T75" s="236"/>
      <c r="U75" s="236"/>
      <c r="V75" s="236"/>
      <c r="W75" s="236"/>
      <c r="X75" s="236"/>
      <c r="Y75" s="246"/>
    </row>
    <row r="76" spans="1:25" ht="15" customHeight="1" x14ac:dyDescent="0.25">
      <c r="A76" s="16"/>
      <c r="B76" s="243" t="s">
        <v>195</v>
      </c>
      <c r="C76" s="239" t="s">
        <v>366</v>
      </c>
      <c r="D76" s="239"/>
      <c r="E76" s="239"/>
      <c r="F76" s="239"/>
      <c r="G76" s="239"/>
      <c r="H76" s="239"/>
      <c r="I76" s="239"/>
      <c r="J76" s="239"/>
      <c r="K76" s="239"/>
      <c r="L76" s="239"/>
      <c r="M76" s="239"/>
      <c r="N76" s="239"/>
      <c r="O76" s="239"/>
      <c r="P76" s="239"/>
      <c r="Q76" s="239"/>
      <c r="R76" s="239"/>
      <c r="S76" s="239"/>
      <c r="T76" s="239"/>
      <c r="U76" s="239"/>
      <c r="V76" s="239"/>
      <c r="W76" s="239"/>
      <c r="X76" s="239"/>
      <c r="Y76" s="240"/>
    </row>
    <row r="77" spans="1:25" x14ac:dyDescent="0.25">
      <c r="A77" s="16"/>
      <c r="B77" s="247"/>
      <c r="C77" s="239"/>
      <c r="D77" s="239"/>
      <c r="E77" s="239"/>
      <c r="F77" s="239"/>
      <c r="G77" s="239"/>
      <c r="H77" s="239"/>
      <c r="I77" s="239"/>
      <c r="J77" s="239"/>
      <c r="K77" s="239"/>
      <c r="L77" s="239"/>
      <c r="M77" s="239"/>
      <c r="N77" s="239"/>
      <c r="O77" s="239"/>
      <c r="P77" s="239"/>
      <c r="Q77" s="239"/>
      <c r="R77" s="239"/>
      <c r="S77" s="239"/>
      <c r="T77" s="239"/>
      <c r="U77" s="239"/>
      <c r="V77" s="239"/>
      <c r="W77" s="239"/>
      <c r="X77" s="239"/>
      <c r="Y77" s="240"/>
    </row>
    <row r="78" spans="1:25" ht="15" customHeight="1" x14ac:dyDescent="0.25">
      <c r="A78" s="16"/>
      <c r="B78" s="178"/>
      <c r="C78" s="188"/>
      <c r="D78" s="188"/>
      <c r="E78" s="188"/>
      <c r="F78" s="188"/>
      <c r="G78" s="188"/>
      <c r="H78" s="188"/>
      <c r="I78" s="188"/>
      <c r="J78" s="188"/>
      <c r="K78" s="188"/>
      <c r="L78" s="188"/>
      <c r="M78" s="188"/>
      <c r="N78" s="188"/>
      <c r="O78" s="188"/>
      <c r="P78" s="188"/>
      <c r="Q78" s="188"/>
      <c r="R78" s="188"/>
      <c r="S78" s="188"/>
      <c r="T78" s="188"/>
      <c r="U78" s="188"/>
      <c r="V78" s="188"/>
      <c r="W78" s="188"/>
      <c r="X78" s="188"/>
      <c r="Y78" s="189"/>
    </row>
    <row r="79" spans="1:25" ht="15.75" thickBot="1" x14ac:dyDescent="0.3">
      <c r="A79" s="16"/>
      <c r="B79" s="21"/>
      <c r="C79" s="18"/>
      <c r="D79" s="18"/>
      <c r="E79" s="18"/>
      <c r="F79" s="18"/>
      <c r="G79" s="18"/>
      <c r="H79" s="18"/>
      <c r="I79" s="18"/>
      <c r="J79" s="18"/>
      <c r="K79" s="18"/>
      <c r="L79" s="18"/>
      <c r="M79" s="18"/>
      <c r="N79" s="18"/>
      <c r="O79" s="18"/>
      <c r="P79" s="18"/>
      <c r="Q79" s="18"/>
      <c r="R79" s="18"/>
      <c r="S79" s="18"/>
      <c r="T79" s="18"/>
      <c r="U79" s="18"/>
      <c r="V79" s="18"/>
      <c r="W79" s="18"/>
      <c r="X79" s="18"/>
      <c r="Y79" s="19"/>
    </row>
    <row r="80" spans="1:25" ht="15.75" thickBot="1" x14ac:dyDescent="0.3"/>
    <row r="81" spans="2:26" ht="26.25" x14ac:dyDescent="0.25">
      <c r="B81" s="61" t="s">
        <v>38</v>
      </c>
      <c r="C81" s="14"/>
      <c r="D81" s="14"/>
      <c r="E81" s="14"/>
      <c r="F81" s="14"/>
      <c r="G81" s="14"/>
      <c r="H81" s="14"/>
      <c r="I81" s="14"/>
      <c r="J81" s="14"/>
      <c r="K81" s="14"/>
      <c r="L81" s="14"/>
      <c r="M81" s="14"/>
      <c r="N81" s="14"/>
      <c r="O81" s="14"/>
      <c r="P81" s="14"/>
      <c r="Q81" s="14"/>
      <c r="R81" s="14"/>
      <c r="S81" s="14"/>
      <c r="T81" s="14"/>
      <c r="U81" s="14"/>
      <c r="V81" s="14"/>
      <c r="W81" s="14"/>
      <c r="X81" s="14"/>
      <c r="Y81" s="15"/>
    </row>
    <row r="82" spans="2:26" ht="14.45" customHeight="1" x14ac:dyDescent="0.25">
      <c r="B82" s="20"/>
      <c r="C82" s="16"/>
      <c r="D82" s="16"/>
      <c r="E82" s="16"/>
      <c r="F82" s="16"/>
      <c r="G82" s="16"/>
      <c r="H82" s="16"/>
      <c r="I82" s="16"/>
      <c r="J82" s="16"/>
      <c r="K82" s="16"/>
      <c r="L82" s="16"/>
      <c r="M82" s="16"/>
      <c r="N82" s="16"/>
      <c r="O82" s="16"/>
      <c r="P82" s="16"/>
      <c r="Q82" s="16"/>
      <c r="R82" s="16"/>
      <c r="S82" s="16"/>
      <c r="T82" s="16"/>
      <c r="U82" s="16"/>
      <c r="V82" s="16"/>
      <c r="W82" s="16"/>
      <c r="X82" s="16"/>
      <c r="Y82" s="17"/>
    </row>
    <row r="83" spans="2:26" ht="14.45" customHeight="1" x14ac:dyDescent="0.25">
      <c r="B83" s="243" t="s">
        <v>195</v>
      </c>
      <c r="C83" s="239" t="s">
        <v>294</v>
      </c>
      <c r="D83" s="239"/>
      <c r="E83" s="239"/>
      <c r="F83" s="239"/>
      <c r="G83" s="239"/>
      <c r="H83" s="239"/>
      <c r="I83" s="239"/>
      <c r="J83" s="239"/>
      <c r="K83" s="239"/>
      <c r="L83" s="239"/>
      <c r="M83" s="239"/>
      <c r="N83" s="239"/>
      <c r="O83" s="239"/>
      <c r="P83" s="239"/>
      <c r="Q83" s="239"/>
      <c r="R83" s="239"/>
      <c r="S83" s="239"/>
      <c r="T83" s="239"/>
      <c r="U83" s="239"/>
      <c r="V83" s="239"/>
      <c r="W83" s="239"/>
      <c r="X83" s="239"/>
      <c r="Y83" s="240"/>
    </row>
    <row r="84" spans="2:26" ht="14.45" customHeight="1" x14ac:dyDescent="0.25">
      <c r="B84" s="247"/>
      <c r="C84" s="239"/>
      <c r="D84" s="239"/>
      <c r="E84" s="239"/>
      <c r="F84" s="239"/>
      <c r="G84" s="239"/>
      <c r="H84" s="239"/>
      <c r="I84" s="239"/>
      <c r="J84" s="239"/>
      <c r="K84" s="239"/>
      <c r="L84" s="239"/>
      <c r="M84" s="239"/>
      <c r="N84" s="239"/>
      <c r="O84" s="239"/>
      <c r="P84" s="239"/>
      <c r="Q84" s="239"/>
      <c r="R84" s="239"/>
      <c r="S84" s="239"/>
      <c r="T84" s="239"/>
      <c r="U84" s="239"/>
      <c r="V84" s="239"/>
      <c r="W84" s="239"/>
      <c r="X84" s="239"/>
      <c r="Y84" s="240"/>
    </row>
    <row r="85" spans="2:26" ht="14.45" customHeight="1" x14ac:dyDescent="0.3">
      <c r="B85" s="20"/>
      <c r="C85" s="41" t="s">
        <v>199</v>
      </c>
      <c r="D85" s="248" t="s">
        <v>306</v>
      </c>
      <c r="E85" s="248"/>
      <c r="F85" s="248"/>
      <c r="G85" s="248"/>
      <c r="H85" s="248"/>
      <c r="I85" s="248"/>
      <c r="J85" s="248"/>
      <c r="K85" s="248"/>
      <c r="L85" s="248"/>
      <c r="M85" s="248"/>
      <c r="N85" s="248"/>
      <c r="O85" s="248"/>
      <c r="P85" s="248"/>
      <c r="Q85" s="248"/>
      <c r="R85" s="248"/>
      <c r="S85" s="248"/>
      <c r="T85" s="248"/>
      <c r="U85" s="248"/>
      <c r="V85" s="248"/>
      <c r="W85" s="248"/>
      <c r="X85" s="248"/>
      <c r="Y85" s="249"/>
    </row>
    <row r="86" spans="2:26" ht="14.45" customHeight="1" x14ac:dyDescent="0.3">
      <c r="B86" s="20"/>
      <c r="C86" s="41" t="s">
        <v>199</v>
      </c>
      <c r="D86" s="248" t="s">
        <v>345</v>
      </c>
      <c r="E86" s="248"/>
      <c r="F86" s="248"/>
      <c r="G86" s="248"/>
      <c r="H86" s="248"/>
      <c r="I86" s="248"/>
      <c r="J86" s="248"/>
      <c r="K86" s="248"/>
      <c r="L86" s="248"/>
      <c r="M86" s="248"/>
      <c r="N86" s="248"/>
      <c r="O86" s="248"/>
      <c r="P86" s="248"/>
      <c r="Q86" s="248"/>
      <c r="R86" s="248"/>
      <c r="S86" s="248"/>
      <c r="T86" s="248"/>
      <c r="U86" s="248"/>
      <c r="V86" s="248"/>
      <c r="W86" s="248"/>
      <c r="X86" s="248"/>
      <c r="Y86" s="249"/>
    </row>
    <row r="87" spans="2:26" x14ac:dyDescent="0.25">
      <c r="B87" s="20"/>
      <c r="C87" s="16"/>
      <c r="D87" s="39"/>
      <c r="E87" s="39"/>
      <c r="F87" s="39"/>
      <c r="G87" s="39"/>
      <c r="H87" s="39"/>
      <c r="I87" s="39"/>
      <c r="J87" s="39"/>
      <c r="K87" s="39"/>
      <c r="L87" s="39"/>
      <c r="M87" s="39"/>
      <c r="N87" s="39"/>
      <c r="O87" s="39"/>
      <c r="P87" s="39"/>
      <c r="Q87" s="39"/>
      <c r="R87" s="39"/>
      <c r="S87" s="39"/>
      <c r="T87" s="39"/>
      <c r="U87" s="39"/>
      <c r="V87" s="39"/>
      <c r="W87" s="39"/>
      <c r="X87" s="39"/>
      <c r="Y87" s="40"/>
      <c r="Z87" s="32"/>
    </row>
    <row r="88" spans="2:26" ht="15" customHeight="1" x14ac:dyDescent="0.25">
      <c r="B88" s="243" t="s">
        <v>195</v>
      </c>
      <c r="C88" s="250" t="s">
        <v>416</v>
      </c>
      <c r="D88" s="250"/>
      <c r="E88" s="250"/>
      <c r="F88" s="250"/>
      <c r="G88" s="250"/>
      <c r="H88" s="250"/>
      <c r="I88" s="250"/>
      <c r="J88" s="250"/>
      <c r="K88" s="250"/>
      <c r="L88" s="250"/>
      <c r="M88" s="250"/>
      <c r="N88" s="250"/>
      <c r="O88" s="250"/>
      <c r="P88" s="250"/>
      <c r="Q88" s="250"/>
      <c r="R88" s="250"/>
      <c r="S88" s="250"/>
      <c r="T88" s="250"/>
      <c r="U88" s="250"/>
      <c r="V88" s="250"/>
      <c r="W88" s="250"/>
      <c r="X88" s="250"/>
      <c r="Y88" s="251"/>
      <c r="Z88" s="32"/>
    </row>
    <row r="89" spans="2:26" x14ac:dyDescent="0.25">
      <c r="B89" s="247"/>
      <c r="C89" s="250"/>
      <c r="D89" s="250"/>
      <c r="E89" s="250"/>
      <c r="F89" s="250"/>
      <c r="G89" s="250"/>
      <c r="H89" s="250"/>
      <c r="I89" s="250"/>
      <c r="J89" s="250"/>
      <c r="K89" s="250"/>
      <c r="L89" s="250"/>
      <c r="M89" s="250"/>
      <c r="N89" s="250"/>
      <c r="O89" s="250"/>
      <c r="P89" s="250"/>
      <c r="Q89" s="250"/>
      <c r="R89" s="250"/>
      <c r="S89" s="250"/>
      <c r="T89" s="250"/>
      <c r="U89" s="250"/>
      <c r="V89" s="250"/>
      <c r="W89" s="250"/>
      <c r="X89" s="250"/>
      <c r="Y89" s="251"/>
      <c r="Z89" s="32"/>
    </row>
    <row r="90" spans="2:26" x14ac:dyDescent="0.25">
      <c r="B90" s="243" t="s">
        <v>195</v>
      </c>
      <c r="C90" s="236" t="s">
        <v>413</v>
      </c>
      <c r="D90" s="236"/>
      <c r="E90" s="236"/>
      <c r="F90" s="236"/>
      <c r="G90" s="236"/>
      <c r="H90" s="236"/>
      <c r="I90" s="236"/>
      <c r="J90" s="236"/>
      <c r="K90" s="236"/>
      <c r="L90" s="236"/>
      <c r="M90" s="236"/>
      <c r="N90" s="236"/>
      <c r="O90" s="236"/>
      <c r="P90" s="236"/>
      <c r="Q90" s="236"/>
      <c r="R90" s="236"/>
      <c r="S90" s="236"/>
      <c r="T90" s="236"/>
      <c r="U90" s="236"/>
      <c r="V90" s="236"/>
      <c r="W90" s="236"/>
      <c r="X90" s="236"/>
      <c r="Y90" s="246"/>
    </row>
    <row r="91" spans="2:26" x14ac:dyDescent="0.25">
      <c r="B91" s="247"/>
      <c r="C91" s="236"/>
      <c r="D91" s="236"/>
      <c r="E91" s="236"/>
      <c r="F91" s="236"/>
      <c r="G91" s="236"/>
      <c r="H91" s="236"/>
      <c r="I91" s="236"/>
      <c r="J91" s="236"/>
      <c r="K91" s="236"/>
      <c r="L91" s="236"/>
      <c r="M91" s="236"/>
      <c r="N91" s="236"/>
      <c r="O91" s="236"/>
      <c r="P91" s="236"/>
      <c r="Q91" s="236"/>
      <c r="R91" s="236"/>
      <c r="S91" s="236"/>
      <c r="T91" s="236"/>
      <c r="U91" s="236"/>
      <c r="V91" s="236"/>
      <c r="W91" s="236"/>
      <c r="X91" s="236"/>
      <c r="Y91" s="246"/>
    </row>
    <row r="92" spans="2:26" x14ac:dyDescent="0.25">
      <c r="B92" s="243" t="s">
        <v>195</v>
      </c>
      <c r="C92" s="236" t="s">
        <v>414</v>
      </c>
      <c r="D92" s="236"/>
      <c r="E92" s="236"/>
      <c r="F92" s="236"/>
      <c r="G92" s="236"/>
      <c r="H92" s="236"/>
      <c r="I92" s="236"/>
      <c r="J92" s="236"/>
      <c r="K92" s="236"/>
      <c r="L92" s="236"/>
      <c r="M92" s="236"/>
      <c r="N92" s="236"/>
      <c r="O92" s="236"/>
      <c r="P92" s="236"/>
      <c r="Q92" s="236"/>
      <c r="R92" s="236"/>
      <c r="S92" s="236"/>
      <c r="T92" s="236"/>
      <c r="U92" s="236"/>
      <c r="V92" s="236"/>
      <c r="W92" s="236"/>
      <c r="X92" s="236"/>
      <c r="Y92" s="246"/>
    </row>
    <row r="93" spans="2:26" ht="18.75" customHeight="1" x14ac:dyDescent="0.25">
      <c r="B93" s="247"/>
      <c r="C93" s="236"/>
      <c r="D93" s="236"/>
      <c r="E93" s="236"/>
      <c r="F93" s="236"/>
      <c r="G93" s="236"/>
      <c r="H93" s="236"/>
      <c r="I93" s="236"/>
      <c r="J93" s="236"/>
      <c r="K93" s="236"/>
      <c r="L93" s="236"/>
      <c r="M93" s="236"/>
      <c r="N93" s="236"/>
      <c r="O93" s="236"/>
      <c r="P93" s="236"/>
      <c r="Q93" s="236"/>
      <c r="R93" s="236"/>
      <c r="S93" s="236"/>
      <c r="T93" s="236"/>
      <c r="U93" s="236"/>
      <c r="V93" s="236"/>
      <c r="W93" s="236"/>
      <c r="X93" s="236"/>
      <c r="Y93" s="246"/>
    </row>
    <row r="94" spans="2:26" ht="15" customHeight="1" x14ac:dyDescent="0.25">
      <c r="B94" s="243" t="s">
        <v>195</v>
      </c>
      <c r="C94" s="236" t="s">
        <v>296</v>
      </c>
      <c r="D94" s="236"/>
      <c r="E94" s="236"/>
      <c r="F94" s="236"/>
      <c r="G94" s="236"/>
      <c r="H94" s="236"/>
      <c r="I94" s="236"/>
      <c r="J94" s="236"/>
      <c r="K94" s="236"/>
      <c r="L94" s="236"/>
      <c r="M94" s="236"/>
      <c r="N94" s="236"/>
      <c r="O94" s="236"/>
      <c r="P94" s="236"/>
      <c r="Q94" s="236"/>
      <c r="R94" s="236"/>
      <c r="S94" s="236"/>
      <c r="T94" s="236"/>
      <c r="U94" s="236"/>
      <c r="V94" s="236"/>
      <c r="W94" s="236"/>
      <c r="X94" s="236"/>
      <c r="Y94" s="159"/>
    </row>
    <row r="95" spans="2:26" ht="15" customHeight="1" x14ac:dyDescent="0.25">
      <c r="B95" s="243"/>
      <c r="C95" s="236"/>
      <c r="D95" s="236"/>
      <c r="E95" s="236"/>
      <c r="F95" s="236"/>
      <c r="G95" s="236"/>
      <c r="H95" s="236"/>
      <c r="I95" s="236"/>
      <c r="J95" s="236"/>
      <c r="K95" s="236"/>
      <c r="L95" s="236"/>
      <c r="M95" s="236"/>
      <c r="N95" s="236"/>
      <c r="O95" s="236"/>
      <c r="P95" s="236"/>
      <c r="Q95" s="236"/>
      <c r="R95" s="236"/>
      <c r="S95" s="236"/>
      <c r="T95" s="236"/>
      <c r="U95" s="236"/>
      <c r="V95" s="236"/>
      <c r="W95" s="236"/>
      <c r="X95" s="236"/>
      <c r="Y95" s="159"/>
    </row>
    <row r="96" spans="2:26" ht="15" customHeight="1" x14ac:dyDescent="0.25">
      <c r="B96" s="229"/>
      <c r="C96" s="230"/>
      <c r="D96" s="230"/>
      <c r="E96" s="230"/>
      <c r="F96" s="230"/>
      <c r="G96" s="230"/>
      <c r="H96" s="230"/>
      <c r="I96" s="230"/>
      <c r="J96" s="230"/>
      <c r="K96" s="230"/>
      <c r="L96" s="230"/>
      <c r="M96" s="230"/>
      <c r="N96" s="230"/>
      <c r="O96" s="230"/>
      <c r="P96" s="230"/>
      <c r="Q96" s="230"/>
      <c r="R96" s="230"/>
      <c r="S96" s="230"/>
      <c r="T96" s="230"/>
      <c r="U96" s="230"/>
      <c r="V96" s="230"/>
      <c r="W96" s="230"/>
      <c r="X96" s="230"/>
      <c r="Y96" s="159"/>
    </row>
    <row r="97" spans="2:25" ht="15.75" customHeight="1" thickBot="1" x14ac:dyDescent="0.3">
      <c r="B97" s="162"/>
      <c r="C97" s="160"/>
      <c r="D97" s="160"/>
      <c r="E97" s="160"/>
      <c r="F97" s="160"/>
      <c r="G97" s="160"/>
      <c r="H97" s="160"/>
      <c r="I97" s="160"/>
      <c r="J97" s="160"/>
      <c r="K97" s="160"/>
      <c r="L97" s="160"/>
      <c r="M97" s="160"/>
      <c r="N97" s="160"/>
      <c r="O97" s="160"/>
      <c r="P97" s="160"/>
      <c r="Q97" s="160"/>
      <c r="R97" s="160"/>
      <c r="S97" s="160"/>
      <c r="T97" s="160"/>
      <c r="U97" s="160"/>
      <c r="V97" s="160"/>
      <c r="W97" s="160"/>
      <c r="X97" s="160"/>
      <c r="Y97" s="161"/>
    </row>
    <row r="98" spans="2:25" x14ac:dyDescent="0.25"/>
    <row r="99" spans="2:25" x14ac:dyDescent="0.25"/>
    <row r="100" spans="2:25" x14ac:dyDescent="0.25"/>
    <row r="101" spans="2:25" x14ac:dyDescent="0.25"/>
    <row r="102" spans="2:25" x14ac:dyDescent="0.25"/>
    <row r="103" spans="2:25" x14ac:dyDescent="0.25"/>
    <row r="104" spans="2:25" x14ac:dyDescent="0.25"/>
    <row r="105" spans="2:25" x14ac:dyDescent="0.25"/>
    <row r="106" spans="2:25" hidden="1" x14ac:dyDescent="0.25"/>
    <row r="107" spans="2:25" hidden="1" x14ac:dyDescent="0.25"/>
    <row r="108" spans="2:25" hidden="1" x14ac:dyDescent="0.25"/>
    <row r="109" spans="2:25" hidden="1" x14ac:dyDescent="0.25"/>
    <row r="110" spans="2:25" hidden="1" x14ac:dyDescent="0.25"/>
  </sheetData>
  <sheetProtection algorithmName="SHA-512" hashValue="KZcEAZdyODwyE6IUnntyd0rEARLI8N0dvQiWYSRoL+8BYpqCNL+XGUOpo8aAAzqD1v8RwqQLh5ECXpXThMEutA==" saltValue="Q8NlbdNkKQNuEVhUANmx+Q==" spinCount="100000" sheet="1" objects="1" scenarios="1" selectLockedCells="1"/>
  <mergeCells count="48">
    <mergeCell ref="B35:B37"/>
    <mergeCell ref="B38:B40"/>
    <mergeCell ref="B41:B43"/>
    <mergeCell ref="B44:B46"/>
    <mergeCell ref="C35:Y37"/>
    <mergeCell ref="C38:Y40"/>
    <mergeCell ref="C41:Y43"/>
    <mergeCell ref="C44:Y46"/>
    <mergeCell ref="B47:B48"/>
    <mergeCell ref="B49:B50"/>
    <mergeCell ref="B51:B52"/>
    <mergeCell ref="B53:B54"/>
    <mergeCell ref="B55:B56"/>
    <mergeCell ref="B57:B58"/>
    <mergeCell ref="B59:B60"/>
    <mergeCell ref="C62:Y63"/>
    <mergeCell ref="C59:Y61"/>
    <mergeCell ref="C76:Y77"/>
    <mergeCell ref="C71:Y72"/>
    <mergeCell ref="C73:Y75"/>
    <mergeCell ref="C57:Y58"/>
    <mergeCell ref="B62:B63"/>
    <mergeCell ref="B94:B95"/>
    <mergeCell ref="B64:B65"/>
    <mergeCell ref="C64:Y65"/>
    <mergeCell ref="C92:Y93"/>
    <mergeCell ref="B92:B93"/>
    <mergeCell ref="D86:Y86"/>
    <mergeCell ref="B88:B89"/>
    <mergeCell ref="B90:B91"/>
    <mergeCell ref="B71:B72"/>
    <mergeCell ref="B73:B75"/>
    <mergeCell ref="B76:B77"/>
    <mergeCell ref="B83:B84"/>
    <mergeCell ref="D85:Y85"/>
    <mergeCell ref="C88:Y89"/>
    <mergeCell ref="C90:Y91"/>
    <mergeCell ref="H4:O7"/>
    <mergeCell ref="G30:O31"/>
    <mergeCell ref="C94:X95"/>
    <mergeCell ref="C47:Y48"/>
    <mergeCell ref="C49:Y50"/>
    <mergeCell ref="C51:Y52"/>
    <mergeCell ref="C53:Y54"/>
    <mergeCell ref="C55:Y56"/>
    <mergeCell ref="C83:Y84"/>
    <mergeCell ref="G12:P17"/>
    <mergeCell ref="G18:P29"/>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0" tint="-0.249977111117893"/>
  </sheetPr>
  <dimension ref="B3:E27"/>
  <sheetViews>
    <sheetView showZeros="0" workbookViewId="0"/>
  </sheetViews>
  <sheetFormatPr defaultRowHeight="15" x14ac:dyDescent="0.25"/>
  <cols>
    <col min="2" max="2" width="38" customWidth="1"/>
    <col min="3" max="3" width="49.42578125" customWidth="1"/>
    <col min="5" max="5" width="42.85546875" bestFit="1" customWidth="1"/>
  </cols>
  <sheetData>
    <row r="3" spans="2:5" ht="15.75" thickBot="1" x14ac:dyDescent="0.3"/>
    <row r="4" spans="2:5" ht="21" x14ac:dyDescent="0.35">
      <c r="B4" s="34"/>
      <c r="C4" s="35"/>
    </row>
    <row r="5" spans="2:5" ht="15.75" x14ac:dyDescent="0.25">
      <c r="B5" s="231" t="s">
        <v>377</v>
      </c>
      <c r="C5" s="232" t="e">
        <f>VLOOKUP(C7,'Payments by TIN_Provider'!A:D,2,FALSE)</f>
        <v>#N/A</v>
      </c>
    </row>
    <row r="6" spans="2:5" ht="15.75" x14ac:dyDescent="0.25">
      <c r="B6" s="36" t="s">
        <v>259</v>
      </c>
      <c r="C6" s="37">
        <f>'Applicant Info'!G7</f>
        <v>0</v>
      </c>
    </row>
    <row r="7" spans="2:5" ht="15.75" x14ac:dyDescent="0.25">
      <c r="B7" s="36" t="s">
        <v>375</v>
      </c>
      <c r="C7" s="197">
        <f>'Applicant Info'!H7</f>
        <v>0</v>
      </c>
    </row>
    <row r="8" spans="2:5" ht="15.75" x14ac:dyDescent="0.25">
      <c r="B8" s="36"/>
      <c r="C8" s="37"/>
    </row>
    <row r="9" spans="2:5" x14ac:dyDescent="0.25">
      <c r="B9" s="6"/>
      <c r="C9" s="5"/>
    </row>
    <row r="10" spans="2:5" x14ac:dyDescent="0.25">
      <c r="B10" s="9" t="s">
        <v>385</v>
      </c>
      <c r="C10" s="7">
        <f>+'Revenue and Expenses'!O160</f>
        <v>0</v>
      </c>
      <c r="E10" s="196" t="s">
        <v>406</v>
      </c>
    </row>
    <row r="11" spans="2:5" x14ac:dyDescent="0.25">
      <c r="B11" s="9"/>
      <c r="C11" s="5"/>
    </row>
    <row r="12" spans="2:5" x14ac:dyDescent="0.25">
      <c r="B12" s="9" t="s">
        <v>39</v>
      </c>
      <c r="C12" s="7">
        <f>+'Revenue and Expenses'!O208</f>
        <v>0</v>
      </c>
      <c r="E12" s="196" t="s">
        <v>407</v>
      </c>
    </row>
    <row r="13" spans="2:5" x14ac:dyDescent="0.25">
      <c r="B13" s="9"/>
      <c r="C13" s="5"/>
    </row>
    <row r="14" spans="2:5" x14ac:dyDescent="0.25">
      <c r="B14" s="9" t="s">
        <v>40</v>
      </c>
      <c r="C14" s="7">
        <f>+'Revenue and Expenses'!O258</f>
        <v>0</v>
      </c>
      <c r="E14" s="196" t="s">
        <v>408</v>
      </c>
    </row>
    <row r="15" spans="2:5" x14ac:dyDescent="0.25">
      <c r="B15" s="9"/>
      <c r="C15" s="5"/>
    </row>
    <row r="16" spans="2:5" ht="30" x14ac:dyDescent="0.25">
      <c r="B16" s="9" t="s">
        <v>379</v>
      </c>
      <c r="C16" s="8">
        <f>SUM(C10+C12+C14)</f>
        <v>0</v>
      </c>
    </row>
    <row r="17" spans="2:5" x14ac:dyDescent="0.25">
      <c r="B17" s="9"/>
      <c r="C17" s="5"/>
    </row>
    <row r="18" spans="2:5" x14ac:dyDescent="0.25">
      <c r="B18" s="9"/>
      <c r="C18" s="10"/>
    </row>
    <row r="19" spans="2:5" ht="45" x14ac:dyDescent="0.25">
      <c r="B19" s="9" t="s">
        <v>331</v>
      </c>
      <c r="C19" s="7">
        <f>+'Revenue and Expenses'!O96</f>
        <v>0</v>
      </c>
      <c r="E19" s="196" t="s">
        <v>409</v>
      </c>
    </row>
    <row r="20" spans="2:5" x14ac:dyDescent="0.25">
      <c r="B20" s="9"/>
      <c r="C20" s="10"/>
    </row>
    <row r="21" spans="2:5" ht="30" x14ac:dyDescent="0.25">
      <c r="B21" s="9" t="s">
        <v>41</v>
      </c>
      <c r="C21" s="8">
        <f>C19</f>
        <v>0</v>
      </c>
    </row>
    <row r="22" spans="2:5" ht="15.75" x14ac:dyDescent="0.25">
      <c r="B22" s="9"/>
      <c r="C22" s="11"/>
    </row>
    <row r="23" spans="2:5" ht="30" x14ac:dyDescent="0.25">
      <c r="B23" s="9" t="s">
        <v>42</v>
      </c>
      <c r="C23" s="8">
        <f>C16-C21</f>
        <v>0</v>
      </c>
    </row>
    <row r="24" spans="2:5" x14ac:dyDescent="0.25">
      <c r="B24" s="9"/>
      <c r="C24" s="5"/>
    </row>
    <row r="25" spans="2:5" ht="15.75" x14ac:dyDescent="0.25">
      <c r="B25" s="9" t="s">
        <v>43</v>
      </c>
      <c r="C25" s="8" t="e">
        <f>VLOOKUP(C7,'Payments by TIN_Provider'!A:D,3,FALSE)</f>
        <v>#N/A</v>
      </c>
    </row>
    <row r="26" spans="2:5" x14ac:dyDescent="0.25">
      <c r="B26" s="9"/>
      <c r="C26" s="5"/>
    </row>
    <row r="27" spans="2:5" ht="16.5" thickBot="1" x14ac:dyDescent="0.3">
      <c r="B27" s="38" t="s">
        <v>258</v>
      </c>
      <c r="C27" s="12">
        <f>IF(C23&lt;=0,0,IF(AND(C23&lt;=$C$25,$C$23&gt;0),$C$23,IF(C23&lt;$C$25,$C$23,$C$25)))</f>
        <v>0</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0" tint="-0.249977111117893"/>
  </sheetPr>
  <dimension ref="A1:L2"/>
  <sheetViews>
    <sheetView showZeros="0" workbookViewId="0"/>
  </sheetViews>
  <sheetFormatPr defaultRowHeight="15" x14ac:dyDescent="0.25"/>
  <cols>
    <col min="1" max="1" width="74.85546875" bestFit="1" customWidth="1"/>
    <col min="2" max="2" width="13.42578125" bestFit="1" customWidth="1"/>
    <col min="3" max="3" width="29.7109375" bestFit="1" customWidth="1"/>
    <col min="4" max="4" width="13.140625" bestFit="1" customWidth="1"/>
    <col min="5" max="5" width="26" bestFit="1" customWidth="1"/>
    <col min="6" max="6" width="22.7109375" bestFit="1" customWidth="1"/>
    <col min="7" max="7" width="45.42578125" bestFit="1" customWidth="1"/>
    <col min="8" max="8" width="77.85546875" bestFit="1" customWidth="1"/>
    <col min="9" max="9" width="48.140625" bestFit="1" customWidth="1"/>
    <col min="10" max="10" width="51.5703125" bestFit="1" customWidth="1"/>
    <col min="11" max="11" width="32" bestFit="1" customWidth="1"/>
    <col min="12" max="12" width="22.140625" bestFit="1" customWidth="1"/>
  </cols>
  <sheetData>
    <row r="1" spans="1:12" x14ac:dyDescent="0.25">
      <c r="A1" t="s">
        <v>377</v>
      </c>
      <c r="B1" t="s">
        <v>44</v>
      </c>
      <c r="C1" t="s">
        <v>7</v>
      </c>
      <c r="D1" t="s">
        <v>385</v>
      </c>
      <c r="E1" t="s">
        <v>39</v>
      </c>
      <c r="F1" t="s">
        <v>40</v>
      </c>
      <c r="G1" t="s">
        <v>379</v>
      </c>
      <c r="H1" t="s">
        <v>331</v>
      </c>
      <c r="I1" t="s">
        <v>41</v>
      </c>
      <c r="J1" t="s">
        <v>42</v>
      </c>
      <c r="K1" t="s">
        <v>43</v>
      </c>
      <c r="L1" t="s">
        <v>258</v>
      </c>
    </row>
    <row r="2" spans="1:12" x14ac:dyDescent="0.25">
      <c r="A2" t="e">
        <f>Calculation!C5</f>
        <v>#N/A</v>
      </c>
      <c r="B2">
        <f>Calculation!C6</f>
        <v>0</v>
      </c>
      <c r="C2" s="106">
        <f>Calculation!C7</f>
        <v>0</v>
      </c>
      <c r="D2" s="107">
        <f>Calculation!C10</f>
        <v>0</v>
      </c>
      <c r="E2" s="107">
        <f>Calculation!C12</f>
        <v>0</v>
      </c>
      <c r="F2" s="107">
        <f>Calculation!C14</f>
        <v>0</v>
      </c>
      <c r="G2" s="107">
        <f>Calculation!C16</f>
        <v>0</v>
      </c>
      <c r="H2" s="107">
        <f>Calculation!C19</f>
        <v>0</v>
      </c>
      <c r="I2" s="107">
        <f>Calculation!C21</f>
        <v>0</v>
      </c>
      <c r="J2" s="107">
        <f>Calculation!C23</f>
        <v>0</v>
      </c>
      <c r="K2" s="107" t="e">
        <f>Calculation!C25</f>
        <v>#N/A</v>
      </c>
      <c r="L2" s="107">
        <f>Calculation!C27</f>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0" tint="-0.249977111117893"/>
  </sheetPr>
  <dimension ref="A1:Y2"/>
  <sheetViews>
    <sheetView showZeros="0" workbookViewId="0"/>
  </sheetViews>
  <sheetFormatPr defaultRowHeight="15" x14ac:dyDescent="0.25"/>
  <cols>
    <col min="1" max="1" width="23.85546875" bestFit="1" customWidth="1"/>
    <col min="2" max="2" width="28.5703125" bestFit="1" customWidth="1"/>
    <col min="3" max="3" width="9" bestFit="1" customWidth="1"/>
    <col min="4" max="4" width="11.28515625" bestFit="1" customWidth="1"/>
    <col min="5" max="5" width="16.5703125" bestFit="1" customWidth="1"/>
    <col min="6" max="6" width="22.7109375" bestFit="1" customWidth="1"/>
    <col min="7" max="7" width="16.85546875" bestFit="1" customWidth="1"/>
    <col min="8" max="8" width="41.140625" bestFit="1" customWidth="1"/>
    <col min="9" max="9" width="27.28515625" bestFit="1" customWidth="1"/>
    <col min="10" max="10" width="42.7109375" bestFit="1" customWidth="1"/>
    <col min="11" max="11" width="74.28515625" bestFit="1" customWidth="1"/>
    <col min="12" max="12" width="43.28515625" bestFit="1" customWidth="1"/>
    <col min="13" max="13" width="39.42578125" bestFit="1" customWidth="1"/>
    <col min="14" max="15" width="32.5703125" bestFit="1" customWidth="1"/>
    <col min="16" max="16" width="23" bestFit="1" customWidth="1"/>
    <col min="17" max="17" width="24.140625" bestFit="1" customWidth="1"/>
    <col min="18" max="18" width="22.28515625" bestFit="1" customWidth="1"/>
    <col min="19" max="19" width="17.7109375" bestFit="1" customWidth="1"/>
    <col min="20" max="20" width="27.5703125" bestFit="1" customWidth="1"/>
    <col min="21" max="21" width="39.42578125" bestFit="1" customWidth="1"/>
    <col min="22" max="22" width="30.140625" bestFit="1" customWidth="1"/>
    <col min="23" max="23" width="43.5703125" bestFit="1" customWidth="1"/>
    <col min="24" max="24" width="37.7109375" bestFit="1" customWidth="1"/>
    <col min="25" max="25" width="13.28515625" bestFit="1" customWidth="1"/>
  </cols>
  <sheetData>
    <row r="1" spans="1:25" x14ac:dyDescent="0.25">
      <c r="A1" t="s">
        <v>223</v>
      </c>
      <c r="B1" t="s">
        <v>224</v>
      </c>
      <c r="C1" t="s">
        <v>225</v>
      </c>
      <c r="D1" s="108" t="s">
        <v>226</v>
      </c>
      <c r="E1" t="s">
        <v>227</v>
      </c>
      <c r="F1" t="s">
        <v>228</v>
      </c>
      <c r="G1" t="s">
        <v>229</v>
      </c>
      <c r="H1" t="s">
        <v>230</v>
      </c>
      <c r="I1" t="s">
        <v>231</v>
      </c>
      <c r="J1" t="s">
        <v>232</v>
      </c>
      <c r="K1" t="s">
        <v>233</v>
      </c>
      <c r="L1" t="s">
        <v>234</v>
      </c>
      <c r="M1" t="s">
        <v>235</v>
      </c>
      <c r="N1" t="s">
        <v>236</v>
      </c>
      <c r="O1" t="s">
        <v>237</v>
      </c>
      <c r="P1" t="s">
        <v>238</v>
      </c>
      <c r="Q1" t="s">
        <v>239</v>
      </c>
      <c r="R1" t="s">
        <v>240</v>
      </c>
      <c r="S1" t="s">
        <v>241</v>
      </c>
      <c r="T1" t="s">
        <v>378</v>
      </c>
      <c r="U1" t="s">
        <v>242</v>
      </c>
      <c r="V1" t="s">
        <v>243</v>
      </c>
      <c r="W1" t="s">
        <v>244</v>
      </c>
      <c r="X1" t="s">
        <v>245</v>
      </c>
      <c r="Y1" s="105"/>
    </row>
    <row r="2" spans="1:25" x14ac:dyDescent="0.25">
      <c r="A2" s="112"/>
      <c r="B2" s="112">
        <f>'Applicant Info'!F7</f>
        <v>0</v>
      </c>
      <c r="C2" s="111"/>
      <c r="D2" s="108"/>
      <c r="E2" s="111"/>
      <c r="F2" s="111"/>
      <c r="G2" s="112"/>
      <c r="H2" s="106">
        <f>'Applicant Info'!H7</f>
        <v>0</v>
      </c>
      <c r="I2" s="106">
        <f>'Applicant Info'!L7</f>
        <v>0</v>
      </c>
      <c r="J2" s="106">
        <f>'Applicant Info'!M7</f>
        <v>0</v>
      </c>
      <c r="K2" s="112" t="e">
        <f>Calculation!C5</f>
        <v>#N/A</v>
      </c>
      <c r="L2" s="112">
        <f>'Applicant Info'!G7</f>
        <v>0</v>
      </c>
      <c r="M2" s="112">
        <f>'Applicant Info'!D7</f>
        <v>0</v>
      </c>
      <c r="N2" s="112">
        <f>'Applicant Info'!O7</f>
        <v>0</v>
      </c>
      <c r="O2" s="112">
        <f>'Applicant Info'!P7</f>
        <v>0</v>
      </c>
      <c r="P2" s="112">
        <f>'Applicant Info'!Q7</f>
        <v>0</v>
      </c>
      <c r="Q2" s="112">
        <f>'Applicant Info'!S7</f>
        <v>0</v>
      </c>
      <c r="R2" s="106">
        <f>'Applicant Info'!R7</f>
        <v>0</v>
      </c>
      <c r="S2" s="111"/>
      <c r="T2" s="107">
        <f>Calculation!C16</f>
        <v>0</v>
      </c>
      <c r="U2" s="107">
        <f>Calculation!C21</f>
        <v>0</v>
      </c>
      <c r="V2" s="106">
        <f>'Applicant Info'!N7</f>
        <v>0</v>
      </c>
      <c r="W2" s="107" t="e">
        <f>Calculation!C25</f>
        <v>#N/A</v>
      </c>
      <c r="X2" s="107">
        <f>Calculation!C27</f>
        <v>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B050"/>
  </sheetPr>
  <dimension ref="A1:AC106"/>
  <sheetViews>
    <sheetView showGridLines="0" topLeftCell="C1" zoomScale="90" zoomScaleNormal="90" workbookViewId="0">
      <selection activeCell="M80" sqref="M80:R80"/>
    </sheetView>
  </sheetViews>
  <sheetFormatPr defaultColWidth="0" defaultRowHeight="15" zeroHeight="1" x14ac:dyDescent="0.25"/>
  <cols>
    <col min="1" max="1" width="6.85546875" style="67" customWidth="1"/>
    <col min="2" max="3" width="9.140625" style="67" customWidth="1"/>
    <col min="4" max="4" width="12.5703125" style="67" customWidth="1"/>
    <col min="5" max="6" width="9.140625" style="67" customWidth="1"/>
    <col min="7" max="7" width="9.85546875" style="67" customWidth="1"/>
    <col min="8" max="8" width="9.140625" style="67" customWidth="1"/>
    <col min="9" max="9" width="6.7109375" style="67" customWidth="1"/>
    <col min="10" max="11" width="9.140625" style="67" customWidth="1"/>
    <col min="12" max="12" width="9.85546875" style="67" customWidth="1"/>
    <col min="13" max="13" width="9.140625" style="67" customWidth="1"/>
    <col min="14" max="14" width="2.42578125" style="67" customWidth="1"/>
    <col min="15" max="15" width="6.7109375" style="67" customWidth="1"/>
    <col min="16" max="16" width="5.28515625" style="67" customWidth="1"/>
    <col min="17" max="17" width="9.140625" style="67" customWidth="1"/>
    <col min="18" max="18" width="6.7109375" style="67" customWidth="1"/>
    <col min="19" max="25" width="9.140625" style="67" customWidth="1"/>
    <col min="26" max="26" width="11.7109375" style="67" customWidth="1"/>
    <col min="27" max="28" width="9.140625" style="67" customWidth="1"/>
    <col min="29" max="29" width="0" style="67" hidden="1" customWidth="1"/>
    <col min="30" max="16384" width="9.140625" style="67" hidden="1"/>
  </cols>
  <sheetData>
    <row r="1" spans="1:29" x14ac:dyDescent="0.25">
      <c r="A1" s="50"/>
      <c r="B1" s="50"/>
    </row>
    <row r="2" spans="1:29" x14ac:dyDescent="0.25">
      <c r="A2" s="50"/>
      <c r="B2" s="50"/>
    </row>
    <row r="3" spans="1:29" x14ac:dyDescent="0.25">
      <c r="A3" s="50"/>
      <c r="B3" s="50"/>
      <c r="D3" s="66"/>
    </row>
    <row r="4" spans="1:29" x14ac:dyDescent="0.25">
      <c r="A4" s="50"/>
      <c r="B4" s="50"/>
    </row>
    <row r="5" spans="1:29" x14ac:dyDescent="0.25">
      <c r="A5" s="50"/>
      <c r="B5" s="50"/>
      <c r="AB5" s="72"/>
      <c r="AC5" s="72"/>
    </row>
    <row r="6" spans="1:29" x14ac:dyDescent="0.25">
      <c r="A6" s="50"/>
      <c r="B6" s="50"/>
      <c r="AB6" s="72"/>
      <c r="AC6" s="72"/>
    </row>
    <row r="7" spans="1:29" x14ac:dyDescent="0.25">
      <c r="A7" s="50"/>
      <c r="B7" s="50"/>
      <c r="AB7" s="72"/>
      <c r="AC7" s="72"/>
    </row>
    <row r="8" spans="1:29" x14ac:dyDescent="0.25">
      <c r="A8" s="50"/>
      <c r="B8" s="50"/>
      <c r="AB8" s="72"/>
      <c r="AC8" s="72"/>
    </row>
    <row r="9" spans="1:29" ht="15.75" thickBot="1" x14ac:dyDescent="0.3">
      <c r="A9" s="50"/>
      <c r="B9" s="50"/>
      <c r="AA9" s="72"/>
      <c r="AB9" s="72"/>
      <c r="AC9" s="72"/>
    </row>
    <row r="10" spans="1:29" ht="26.25" x14ac:dyDescent="0.25">
      <c r="A10" s="50"/>
      <c r="B10" s="50"/>
      <c r="D10" s="68" t="s">
        <v>212</v>
      </c>
      <c r="E10" s="69"/>
      <c r="F10" s="69"/>
      <c r="G10" s="69"/>
      <c r="H10" s="69"/>
      <c r="I10" s="69"/>
      <c r="J10" s="69"/>
      <c r="K10" s="69"/>
      <c r="L10" s="69"/>
      <c r="M10" s="69"/>
      <c r="N10" s="69"/>
      <c r="O10" s="69"/>
      <c r="P10" s="69"/>
      <c r="Q10" s="69"/>
      <c r="R10" s="69"/>
      <c r="S10" s="69"/>
      <c r="T10" s="69"/>
      <c r="U10" s="69"/>
      <c r="V10" s="69"/>
      <c r="W10" s="69"/>
      <c r="X10" s="69"/>
      <c r="Y10" s="69"/>
      <c r="Z10" s="70"/>
      <c r="AA10" s="72"/>
      <c r="AB10" s="72"/>
      <c r="AC10" s="72"/>
    </row>
    <row r="11" spans="1:29" x14ac:dyDescent="0.25">
      <c r="A11" s="50"/>
      <c r="B11" s="50"/>
      <c r="D11" s="71" t="s">
        <v>348</v>
      </c>
      <c r="E11" s="72"/>
      <c r="F11" s="72"/>
      <c r="G11" s="72"/>
      <c r="H11" s="72"/>
      <c r="I11" s="72"/>
      <c r="J11" s="72"/>
      <c r="K11" s="72"/>
      <c r="L11" s="72"/>
      <c r="M11" s="72"/>
      <c r="N11" s="72"/>
      <c r="O11" s="72"/>
      <c r="P11" s="72"/>
      <c r="Q11" s="72"/>
      <c r="R11" s="72"/>
      <c r="S11" s="72"/>
      <c r="T11" s="72"/>
      <c r="U11" s="72"/>
      <c r="V11" s="72"/>
      <c r="W11" s="72"/>
      <c r="X11" s="72"/>
      <c r="Y11" s="72"/>
      <c r="Z11" s="73"/>
      <c r="AA11" s="72"/>
      <c r="AB11" s="72"/>
      <c r="AC11" s="72"/>
    </row>
    <row r="12" spans="1:29" ht="15" customHeight="1" x14ac:dyDescent="0.25">
      <c r="A12" s="50"/>
      <c r="B12" s="50"/>
      <c r="D12" s="74"/>
      <c r="E12" s="72"/>
      <c r="F12" s="72"/>
      <c r="G12" s="72"/>
      <c r="H12" s="72"/>
      <c r="I12" s="72"/>
      <c r="J12" s="72"/>
      <c r="K12" s="72"/>
      <c r="L12" s="72"/>
      <c r="M12" s="72"/>
      <c r="N12" s="72"/>
      <c r="O12" s="72"/>
      <c r="P12" s="72"/>
      <c r="Q12" s="72"/>
      <c r="R12" s="72"/>
      <c r="S12" s="72"/>
      <c r="T12" s="72"/>
      <c r="U12" s="72"/>
      <c r="V12" s="72"/>
      <c r="W12" s="72"/>
      <c r="X12" s="72"/>
      <c r="Y12" s="72"/>
      <c r="Z12" s="73"/>
      <c r="AA12" s="72"/>
      <c r="AB12" s="72"/>
      <c r="AC12" s="72"/>
    </row>
    <row r="13" spans="1:29" ht="15" customHeight="1" x14ac:dyDescent="0.4">
      <c r="A13" s="50"/>
      <c r="B13" s="50"/>
      <c r="D13" s="262" t="s">
        <v>213</v>
      </c>
      <c r="E13" s="75"/>
      <c r="F13" s="72"/>
      <c r="G13" s="72"/>
      <c r="H13" s="72"/>
      <c r="I13" s="72"/>
      <c r="J13" s="72"/>
      <c r="K13" s="72"/>
      <c r="L13" s="72"/>
      <c r="M13" s="72"/>
      <c r="N13" s="72"/>
      <c r="O13" s="72"/>
      <c r="P13" s="72"/>
      <c r="Q13" s="72"/>
      <c r="R13" s="72"/>
      <c r="S13" s="72"/>
      <c r="T13" s="72"/>
      <c r="U13" s="72"/>
      <c r="V13" s="72"/>
      <c r="W13" s="72"/>
      <c r="X13" s="72"/>
      <c r="Y13" s="72"/>
      <c r="Z13" s="73"/>
      <c r="AA13" s="72"/>
      <c r="AB13" s="72"/>
      <c r="AC13" s="72"/>
    </row>
    <row r="14" spans="1:29" ht="15" customHeight="1" x14ac:dyDescent="0.3">
      <c r="A14" s="50"/>
      <c r="B14" s="50"/>
      <c r="D14" s="262"/>
      <c r="E14" s="263" t="s">
        <v>246</v>
      </c>
      <c r="F14" s="263"/>
      <c r="G14" s="263"/>
      <c r="H14" s="264"/>
      <c r="I14" s="264"/>
      <c r="J14" s="263" t="s">
        <v>353</v>
      </c>
      <c r="K14" s="263"/>
      <c r="L14" s="263"/>
      <c r="M14" s="263"/>
      <c r="N14" s="263"/>
      <c r="O14" s="263"/>
      <c r="P14" s="263"/>
      <c r="Q14" s="263"/>
      <c r="R14" s="263"/>
      <c r="S14" s="263"/>
      <c r="T14" s="263"/>
      <c r="U14" s="263"/>
      <c r="V14" s="263"/>
      <c r="W14" s="263"/>
      <c r="X14" s="263"/>
      <c r="Y14" s="171"/>
      <c r="Z14" s="73"/>
      <c r="AA14" s="72"/>
      <c r="AB14" s="72"/>
      <c r="AC14" s="72"/>
    </row>
    <row r="15" spans="1:29" ht="15" customHeight="1" x14ac:dyDescent="0.3">
      <c r="A15" s="50"/>
      <c r="B15" s="50"/>
      <c r="D15" s="74"/>
      <c r="E15" s="76"/>
      <c r="F15" s="76"/>
      <c r="G15" s="76"/>
      <c r="H15" s="76"/>
      <c r="I15" s="76"/>
      <c r="J15" s="76"/>
      <c r="K15" s="76"/>
      <c r="L15" s="76"/>
      <c r="M15" s="76"/>
      <c r="N15" s="76"/>
      <c r="O15" s="76"/>
      <c r="P15" s="76"/>
      <c r="Q15" s="76"/>
      <c r="R15" s="76"/>
      <c r="S15" s="76"/>
      <c r="T15" s="76"/>
      <c r="U15" s="76"/>
      <c r="V15" s="76"/>
      <c r="W15" s="76"/>
      <c r="X15" s="76"/>
      <c r="Y15" s="76"/>
      <c r="Z15" s="73"/>
      <c r="AA15" s="72"/>
      <c r="AB15" s="72"/>
      <c r="AC15" s="72"/>
    </row>
    <row r="16" spans="1:29" ht="15" customHeight="1" x14ac:dyDescent="0.25">
      <c r="A16" s="50"/>
      <c r="B16" s="50"/>
      <c r="D16" s="74"/>
      <c r="E16" s="72"/>
      <c r="F16" s="72"/>
      <c r="G16" s="72"/>
      <c r="H16" s="72"/>
      <c r="I16" s="72"/>
      <c r="J16" s="72"/>
      <c r="K16" s="72"/>
      <c r="L16" s="72"/>
      <c r="M16" s="72"/>
      <c r="N16" s="72"/>
      <c r="O16" s="72"/>
      <c r="P16" s="72"/>
      <c r="Q16" s="72"/>
      <c r="R16" s="72"/>
      <c r="S16" s="72"/>
      <c r="T16" s="72"/>
      <c r="U16" s="72"/>
      <c r="V16" s="72"/>
      <c r="W16" s="72"/>
      <c r="X16" s="72"/>
      <c r="Y16" s="72"/>
      <c r="Z16" s="73"/>
      <c r="AA16" s="72"/>
      <c r="AB16" s="72"/>
      <c r="AC16" s="72"/>
    </row>
    <row r="17" spans="1:29" ht="15" customHeight="1" x14ac:dyDescent="0.25">
      <c r="A17" s="50"/>
      <c r="B17" s="50"/>
      <c r="D17" s="262" t="s">
        <v>214</v>
      </c>
      <c r="E17" s="72"/>
      <c r="F17" s="72"/>
      <c r="G17" s="72"/>
      <c r="H17" s="72"/>
      <c r="I17" s="72"/>
      <c r="J17" s="72"/>
      <c r="K17" s="72"/>
      <c r="L17" s="72"/>
      <c r="M17" s="72"/>
      <c r="N17" s="72"/>
      <c r="O17" s="72"/>
      <c r="P17" s="72"/>
      <c r="Q17" s="72"/>
      <c r="R17" s="72"/>
      <c r="S17" s="72"/>
      <c r="T17" s="72"/>
      <c r="U17" s="72"/>
      <c r="V17" s="72"/>
      <c r="W17" s="72"/>
      <c r="X17" s="72"/>
      <c r="Y17" s="72"/>
      <c r="Z17" s="73"/>
      <c r="AA17" s="72"/>
      <c r="AB17" s="72"/>
      <c r="AC17" s="72"/>
    </row>
    <row r="18" spans="1:29" ht="15" customHeight="1" x14ac:dyDescent="0.3">
      <c r="A18" s="50"/>
      <c r="B18" s="50"/>
      <c r="D18" s="262"/>
      <c r="E18" s="263" t="s">
        <v>247</v>
      </c>
      <c r="F18" s="263"/>
      <c r="G18" s="263"/>
      <c r="H18" s="263"/>
      <c r="I18" s="263"/>
      <c r="J18" s="263"/>
      <c r="K18" s="265"/>
      <c r="L18" s="265"/>
      <c r="M18" s="263" t="s">
        <v>358</v>
      </c>
      <c r="N18" s="263"/>
      <c r="O18" s="263"/>
      <c r="P18" s="263"/>
      <c r="Q18" s="263"/>
      <c r="R18" s="263"/>
      <c r="S18" s="263"/>
      <c r="T18" s="263"/>
      <c r="U18" s="263"/>
      <c r="V18" s="263"/>
      <c r="W18" s="263"/>
      <c r="X18" s="263"/>
      <c r="Y18" s="171"/>
      <c r="Z18" s="73"/>
      <c r="AA18" s="72"/>
      <c r="AB18" s="72"/>
      <c r="AC18" s="72"/>
    </row>
    <row r="19" spans="1:29" ht="15" customHeight="1" x14ac:dyDescent="0.4">
      <c r="A19" s="50"/>
      <c r="B19" s="50"/>
      <c r="D19" s="77"/>
      <c r="E19" s="76"/>
      <c r="F19" s="76"/>
      <c r="G19" s="76"/>
      <c r="H19" s="76"/>
      <c r="I19" s="76"/>
      <c r="J19" s="76"/>
      <c r="K19" s="76"/>
      <c r="L19" s="76"/>
      <c r="M19" s="76"/>
      <c r="N19" s="76"/>
      <c r="O19" s="76"/>
      <c r="P19" s="76"/>
      <c r="Q19" s="76"/>
      <c r="R19" s="76"/>
      <c r="S19" s="76"/>
      <c r="T19" s="76"/>
      <c r="U19" s="76"/>
      <c r="V19" s="76"/>
      <c r="W19" s="76"/>
      <c r="X19" s="76"/>
      <c r="Y19" s="76"/>
      <c r="Z19" s="73"/>
      <c r="AA19" s="72"/>
      <c r="AB19" s="72"/>
      <c r="AC19" s="72"/>
    </row>
    <row r="20" spans="1:29" ht="15" customHeight="1" x14ac:dyDescent="0.25">
      <c r="A20" s="50"/>
      <c r="B20" s="50"/>
      <c r="D20" s="74"/>
      <c r="E20" s="257" t="s">
        <v>395</v>
      </c>
      <c r="F20" s="257"/>
      <c r="G20" s="257"/>
      <c r="H20" s="257"/>
      <c r="I20" s="257"/>
      <c r="J20" s="257"/>
      <c r="K20" s="257"/>
      <c r="L20" s="257"/>
      <c r="M20" s="257"/>
      <c r="N20" s="257"/>
      <c r="O20" s="257"/>
      <c r="P20" s="257"/>
      <c r="Q20" s="257"/>
      <c r="R20" s="257"/>
      <c r="S20" s="257"/>
      <c r="T20" s="257"/>
      <c r="U20" s="257"/>
      <c r="V20" s="257"/>
      <c r="W20" s="257"/>
      <c r="X20" s="257"/>
      <c r="Y20" s="257"/>
      <c r="Z20" s="258"/>
      <c r="AA20" s="72"/>
      <c r="AB20" s="72"/>
      <c r="AC20" s="72"/>
    </row>
    <row r="21" spans="1:29" ht="15" customHeight="1" x14ac:dyDescent="0.25">
      <c r="A21" s="50"/>
      <c r="B21" s="50"/>
      <c r="D21" s="74"/>
      <c r="E21" s="257"/>
      <c r="F21" s="257"/>
      <c r="G21" s="257"/>
      <c r="H21" s="257"/>
      <c r="I21" s="257"/>
      <c r="J21" s="257"/>
      <c r="K21" s="257"/>
      <c r="L21" s="257"/>
      <c r="M21" s="257"/>
      <c r="N21" s="257"/>
      <c r="O21" s="257"/>
      <c r="P21" s="257"/>
      <c r="Q21" s="257"/>
      <c r="R21" s="257"/>
      <c r="S21" s="257"/>
      <c r="T21" s="257"/>
      <c r="U21" s="257"/>
      <c r="V21" s="257"/>
      <c r="W21" s="257"/>
      <c r="X21" s="257"/>
      <c r="Y21" s="257"/>
      <c r="Z21" s="258"/>
      <c r="AA21" s="72"/>
      <c r="AB21" s="72"/>
      <c r="AC21" s="72"/>
    </row>
    <row r="22" spans="1:29" ht="15" customHeight="1" x14ac:dyDescent="0.25">
      <c r="A22" s="50"/>
      <c r="B22" s="50"/>
      <c r="D22" s="74"/>
      <c r="E22" s="257"/>
      <c r="F22" s="257"/>
      <c r="G22" s="257"/>
      <c r="H22" s="257"/>
      <c r="I22" s="257"/>
      <c r="J22" s="257"/>
      <c r="K22" s="257"/>
      <c r="L22" s="257"/>
      <c r="M22" s="257"/>
      <c r="N22" s="257"/>
      <c r="O22" s="257"/>
      <c r="P22" s="257"/>
      <c r="Q22" s="257"/>
      <c r="R22" s="257"/>
      <c r="S22" s="257"/>
      <c r="T22" s="257"/>
      <c r="U22" s="257"/>
      <c r="V22" s="257"/>
      <c r="W22" s="257"/>
      <c r="X22" s="257"/>
      <c r="Y22" s="257"/>
      <c r="Z22" s="258"/>
      <c r="AA22" s="72"/>
      <c r="AB22" s="72"/>
      <c r="AC22" s="72"/>
    </row>
    <row r="23" spans="1:29" ht="15" customHeight="1" x14ac:dyDescent="0.25">
      <c r="A23" s="50"/>
      <c r="B23" s="50"/>
      <c r="D23" s="74"/>
      <c r="E23" s="257"/>
      <c r="F23" s="257"/>
      <c r="G23" s="257"/>
      <c r="H23" s="257"/>
      <c r="I23" s="257"/>
      <c r="J23" s="257"/>
      <c r="K23" s="257"/>
      <c r="L23" s="257"/>
      <c r="M23" s="257"/>
      <c r="N23" s="257"/>
      <c r="O23" s="257"/>
      <c r="P23" s="257"/>
      <c r="Q23" s="257"/>
      <c r="R23" s="257"/>
      <c r="S23" s="257"/>
      <c r="T23" s="257"/>
      <c r="U23" s="257"/>
      <c r="V23" s="257"/>
      <c r="W23" s="257"/>
      <c r="X23" s="257"/>
      <c r="Y23" s="257"/>
      <c r="Z23" s="258"/>
      <c r="AA23" s="72"/>
      <c r="AB23" s="72"/>
      <c r="AC23" s="72"/>
    </row>
    <row r="24" spans="1:29" ht="15" customHeight="1" x14ac:dyDescent="0.3">
      <c r="A24" s="50"/>
      <c r="B24" s="50"/>
      <c r="D24" s="74"/>
      <c r="E24" s="266" t="s">
        <v>359</v>
      </c>
      <c r="F24" s="266"/>
      <c r="G24" s="266"/>
      <c r="H24" s="266"/>
      <c r="I24" s="266"/>
      <c r="J24" s="266"/>
      <c r="K24" s="266"/>
      <c r="L24" s="266"/>
      <c r="M24" s="266"/>
      <c r="N24" s="266"/>
      <c r="O24" s="266"/>
      <c r="P24" s="266"/>
      <c r="Q24" s="266"/>
      <c r="R24" s="266"/>
      <c r="S24" s="266"/>
      <c r="T24" s="266"/>
      <c r="U24" s="266"/>
      <c r="V24" s="266"/>
      <c r="W24" s="266"/>
      <c r="X24" s="266"/>
      <c r="Y24" s="170"/>
      <c r="Z24" s="73"/>
      <c r="AA24" s="72"/>
      <c r="AB24" s="72"/>
      <c r="AC24" s="72"/>
    </row>
    <row r="25" spans="1:29" ht="15" customHeight="1" x14ac:dyDescent="0.3">
      <c r="A25" s="50"/>
      <c r="B25" s="50"/>
      <c r="D25" s="74"/>
      <c r="E25" s="266"/>
      <c r="F25" s="266"/>
      <c r="G25" s="266"/>
      <c r="H25" s="266"/>
      <c r="I25" s="266"/>
      <c r="J25" s="266"/>
      <c r="K25" s="266"/>
      <c r="L25" s="266"/>
      <c r="M25" s="266"/>
      <c r="N25" s="266"/>
      <c r="O25" s="266"/>
      <c r="P25" s="266"/>
      <c r="Q25" s="266"/>
      <c r="R25" s="266"/>
      <c r="S25" s="266"/>
      <c r="T25" s="266"/>
      <c r="U25" s="266"/>
      <c r="V25" s="266"/>
      <c r="W25" s="266"/>
      <c r="X25" s="266"/>
      <c r="Y25" s="170"/>
      <c r="Z25" s="73"/>
      <c r="AA25" s="72"/>
      <c r="AB25" s="72"/>
      <c r="AC25" s="72"/>
    </row>
    <row r="26" spans="1:29" ht="15" customHeight="1" x14ac:dyDescent="0.3">
      <c r="A26" s="50"/>
      <c r="B26" s="50"/>
      <c r="D26" s="74"/>
      <c r="E26" s="266"/>
      <c r="F26" s="266"/>
      <c r="G26" s="266"/>
      <c r="H26" s="266"/>
      <c r="I26" s="266"/>
      <c r="J26" s="266"/>
      <c r="K26" s="266"/>
      <c r="L26" s="266"/>
      <c r="M26" s="266"/>
      <c r="N26" s="266"/>
      <c r="O26" s="266"/>
      <c r="P26" s="266"/>
      <c r="Q26" s="266"/>
      <c r="R26" s="266"/>
      <c r="S26" s="266"/>
      <c r="T26" s="266"/>
      <c r="U26" s="266"/>
      <c r="V26" s="266"/>
      <c r="W26" s="266"/>
      <c r="X26" s="266"/>
      <c r="Y26" s="170"/>
      <c r="Z26" s="73"/>
      <c r="AA26" s="72"/>
      <c r="AB26" s="72"/>
      <c r="AC26" s="72"/>
    </row>
    <row r="27" spans="1:29" ht="15" customHeight="1" x14ac:dyDescent="0.3">
      <c r="A27" s="50"/>
      <c r="B27" s="50"/>
      <c r="D27" s="74"/>
      <c r="E27" s="266"/>
      <c r="F27" s="266"/>
      <c r="G27" s="266"/>
      <c r="H27" s="266"/>
      <c r="I27" s="266"/>
      <c r="J27" s="266"/>
      <c r="K27" s="266"/>
      <c r="L27" s="266"/>
      <c r="M27" s="266"/>
      <c r="N27" s="266"/>
      <c r="O27" s="266"/>
      <c r="P27" s="266"/>
      <c r="Q27" s="266"/>
      <c r="R27" s="266"/>
      <c r="S27" s="266"/>
      <c r="T27" s="266"/>
      <c r="U27" s="266"/>
      <c r="V27" s="266"/>
      <c r="W27" s="266"/>
      <c r="X27" s="266"/>
      <c r="Y27" s="170"/>
      <c r="Z27" s="73"/>
      <c r="AA27" s="72"/>
      <c r="AB27" s="72"/>
      <c r="AC27" s="72"/>
    </row>
    <row r="28" spans="1:29" ht="15" customHeight="1" x14ac:dyDescent="0.3">
      <c r="A28" s="50"/>
      <c r="B28" s="50"/>
      <c r="D28" s="74"/>
      <c r="E28" s="81"/>
      <c r="F28" s="81"/>
      <c r="G28" s="261"/>
      <c r="H28" s="261"/>
      <c r="I28" s="261"/>
      <c r="J28" s="261"/>
      <c r="K28" s="261"/>
      <c r="L28" s="261"/>
      <c r="M28" s="261"/>
      <c r="N28" s="261"/>
      <c r="O28" s="261"/>
      <c r="P28" s="261"/>
      <c r="Q28" s="261"/>
      <c r="R28" s="261"/>
      <c r="S28" s="261"/>
      <c r="T28" s="261"/>
      <c r="U28" s="261"/>
      <c r="V28" s="261"/>
      <c r="W28" s="261"/>
      <c r="X28" s="261"/>
      <c r="Y28" s="169"/>
      <c r="Z28" s="73"/>
      <c r="AA28" s="72"/>
      <c r="AB28" s="72"/>
      <c r="AC28" s="72"/>
    </row>
    <row r="29" spans="1:29" ht="15" customHeight="1" x14ac:dyDescent="0.3">
      <c r="A29" s="50"/>
      <c r="B29" s="50"/>
      <c r="D29" s="74"/>
      <c r="E29" s="72"/>
      <c r="F29" s="72"/>
      <c r="G29" s="261"/>
      <c r="H29" s="261"/>
      <c r="I29" s="261"/>
      <c r="J29" s="261"/>
      <c r="K29" s="261"/>
      <c r="L29" s="261"/>
      <c r="M29" s="261"/>
      <c r="N29" s="261"/>
      <c r="O29" s="261"/>
      <c r="P29" s="261"/>
      <c r="Q29" s="261"/>
      <c r="R29" s="261"/>
      <c r="S29" s="261"/>
      <c r="T29" s="261"/>
      <c r="U29" s="261"/>
      <c r="V29" s="261"/>
      <c r="W29" s="261"/>
      <c r="X29" s="261"/>
      <c r="Y29" s="169"/>
      <c r="Z29" s="73"/>
      <c r="AA29" s="72"/>
      <c r="AB29" s="72"/>
      <c r="AC29" s="72"/>
    </row>
    <row r="30" spans="1:29" ht="15" customHeight="1" x14ac:dyDescent="0.3">
      <c r="A30" s="50"/>
      <c r="B30" s="50"/>
      <c r="D30" s="74"/>
      <c r="E30" s="72"/>
      <c r="F30" s="72"/>
      <c r="G30" s="261"/>
      <c r="H30" s="261"/>
      <c r="I30" s="261"/>
      <c r="J30" s="261"/>
      <c r="K30" s="261"/>
      <c r="L30" s="261"/>
      <c r="M30" s="261"/>
      <c r="N30" s="261"/>
      <c r="O30" s="261"/>
      <c r="P30" s="261"/>
      <c r="Q30" s="261"/>
      <c r="R30" s="261"/>
      <c r="S30" s="261"/>
      <c r="T30" s="261"/>
      <c r="U30" s="261"/>
      <c r="V30" s="261"/>
      <c r="W30" s="261"/>
      <c r="X30" s="261"/>
      <c r="Y30" s="169"/>
      <c r="Z30" s="73"/>
      <c r="AA30" s="72"/>
      <c r="AB30" s="72"/>
      <c r="AC30" s="72"/>
    </row>
    <row r="31" spans="1:29" ht="15" customHeight="1" x14ac:dyDescent="0.3">
      <c r="A31" s="50"/>
      <c r="B31" s="50"/>
      <c r="D31" s="74"/>
      <c r="E31" s="72"/>
      <c r="F31" s="72"/>
      <c r="G31" s="261"/>
      <c r="H31" s="261"/>
      <c r="I31" s="261"/>
      <c r="J31" s="261"/>
      <c r="K31" s="261"/>
      <c r="L31" s="261"/>
      <c r="M31" s="261"/>
      <c r="N31" s="261"/>
      <c r="O31" s="261"/>
      <c r="P31" s="261"/>
      <c r="Q31" s="261"/>
      <c r="R31" s="261"/>
      <c r="S31" s="261"/>
      <c r="T31" s="261"/>
      <c r="U31" s="261"/>
      <c r="V31" s="261"/>
      <c r="W31" s="261"/>
      <c r="X31" s="261"/>
      <c r="Y31" s="169"/>
      <c r="Z31" s="73"/>
      <c r="AA31" s="72"/>
      <c r="AB31" s="72"/>
      <c r="AC31" s="72"/>
    </row>
    <row r="32" spans="1:29" ht="15" customHeight="1" x14ac:dyDescent="0.3">
      <c r="A32" s="50"/>
      <c r="B32" s="50"/>
      <c r="D32" s="74"/>
      <c r="E32" s="72"/>
      <c r="F32" s="72"/>
      <c r="G32" s="261"/>
      <c r="H32" s="261"/>
      <c r="I32" s="261"/>
      <c r="J32" s="261"/>
      <c r="K32" s="261"/>
      <c r="L32" s="261"/>
      <c r="M32" s="261"/>
      <c r="N32" s="261"/>
      <c r="O32" s="261"/>
      <c r="P32" s="261"/>
      <c r="Q32" s="261"/>
      <c r="R32" s="261"/>
      <c r="S32" s="261"/>
      <c r="T32" s="261"/>
      <c r="U32" s="261"/>
      <c r="V32" s="261"/>
      <c r="W32" s="261"/>
      <c r="X32" s="261"/>
      <c r="Y32" s="169"/>
      <c r="Z32" s="73"/>
      <c r="AA32" s="72"/>
      <c r="AB32" s="72"/>
      <c r="AC32" s="72"/>
    </row>
    <row r="33" spans="1:29" ht="15" customHeight="1" x14ac:dyDescent="0.3">
      <c r="A33" s="50"/>
      <c r="B33" s="50"/>
      <c r="D33" s="74"/>
      <c r="E33" s="72"/>
      <c r="F33" s="72"/>
      <c r="G33" s="261"/>
      <c r="H33" s="261"/>
      <c r="I33" s="261"/>
      <c r="J33" s="261"/>
      <c r="K33" s="261"/>
      <c r="L33" s="261"/>
      <c r="M33" s="261"/>
      <c r="N33" s="261"/>
      <c r="O33" s="261"/>
      <c r="P33" s="261"/>
      <c r="Q33" s="261"/>
      <c r="R33" s="261"/>
      <c r="S33" s="261"/>
      <c r="T33" s="261"/>
      <c r="U33" s="261"/>
      <c r="V33" s="261"/>
      <c r="W33" s="261"/>
      <c r="X33" s="261"/>
      <c r="Y33" s="169"/>
      <c r="Z33" s="73"/>
      <c r="AA33" s="72"/>
      <c r="AB33" s="72"/>
      <c r="AC33" s="72"/>
    </row>
    <row r="34" spans="1:29" ht="15" customHeight="1" x14ac:dyDescent="0.3">
      <c r="A34" s="50"/>
      <c r="B34" s="50"/>
      <c r="D34" s="74"/>
      <c r="E34" s="72"/>
      <c r="F34" s="72"/>
      <c r="G34" s="261"/>
      <c r="H34" s="261"/>
      <c r="I34" s="261"/>
      <c r="J34" s="261"/>
      <c r="K34" s="261"/>
      <c r="L34" s="261"/>
      <c r="M34" s="261"/>
      <c r="N34" s="261"/>
      <c r="O34" s="261"/>
      <c r="P34" s="261"/>
      <c r="Q34" s="261"/>
      <c r="R34" s="261"/>
      <c r="S34" s="261"/>
      <c r="T34" s="261"/>
      <c r="U34" s="261"/>
      <c r="V34" s="261"/>
      <c r="W34" s="261"/>
      <c r="X34" s="261"/>
      <c r="Y34" s="169"/>
      <c r="Z34" s="73"/>
      <c r="AA34" s="72"/>
      <c r="AB34" s="72"/>
      <c r="AC34" s="72"/>
    </row>
    <row r="35" spans="1:29" ht="15" customHeight="1" x14ac:dyDescent="0.3">
      <c r="A35" s="50"/>
      <c r="B35" s="50"/>
      <c r="D35" s="74"/>
      <c r="E35" s="72"/>
      <c r="F35" s="72"/>
      <c r="G35" s="261"/>
      <c r="H35" s="261"/>
      <c r="I35" s="261"/>
      <c r="J35" s="261"/>
      <c r="K35" s="261"/>
      <c r="L35" s="261"/>
      <c r="M35" s="261"/>
      <c r="N35" s="261"/>
      <c r="O35" s="261"/>
      <c r="P35" s="261"/>
      <c r="Q35" s="261"/>
      <c r="R35" s="261"/>
      <c r="S35" s="261"/>
      <c r="T35" s="261"/>
      <c r="U35" s="261"/>
      <c r="V35" s="261"/>
      <c r="W35" s="261"/>
      <c r="X35" s="261"/>
      <c r="Y35" s="169"/>
      <c r="Z35" s="73"/>
      <c r="AA35" s="72"/>
      <c r="AB35" s="72"/>
      <c r="AC35" s="72"/>
    </row>
    <row r="36" spans="1:29" ht="15" customHeight="1" x14ac:dyDescent="0.3">
      <c r="A36" s="50"/>
      <c r="B36" s="50"/>
      <c r="D36" s="74"/>
      <c r="E36" s="72"/>
      <c r="F36" s="72"/>
      <c r="G36" s="261"/>
      <c r="H36" s="261"/>
      <c r="I36" s="261"/>
      <c r="J36" s="261"/>
      <c r="K36" s="261"/>
      <c r="L36" s="261"/>
      <c r="M36" s="261"/>
      <c r="N36" s="261"/>
      <c r="O36" s="261"/>
      <c r="P36" s="261"/>
      <c r="Q36" s="261"/>
      <c r="R36" s="261"/>
      <c r="S36" s="261"/>
      <c r="T36" s="261"/>
      <c r="U36" s="261"/>
      <c r="V36" s="261"/>
      <c r="W36" s="261"/>
      <c r="X36" s="261"/>
      <c r="Y36" s="169"/>
      <c r="Z36" s="73"/>
      <c r="AA36" s="72"/>
      <c r="AB36" s="72"/>
      <c r="AC36" s="72"/>
    </row>
    <row r="37" spans="1:29" ht="15" customHeight="1" x14ac:dyDescent="0.3">
      <c r="A37" s="50"/>
      <c r="B37" s="50"/>
      <c r="D37" s="74"/>
      <c r="E37" s="72"/>
      <c r="F37" s="72"/>
      <c r="G37" s="261"/>
      <c r="H37" s="261"/>
      <c r="I37" s="261"/>
      <c r="J37" s="261"/>
      <c r="K37" s="261"/>
      <c r="L37" s="261"/>
      <c r="M37" s="261"/>
      <c r="N37" s="261"/>
      <c r="O37" s="261"/>
      <c r="P37" s="261"/>
      <c r="Q37" s="261"/>
      <c r="R37" s="261"/>
      <c r="S37" s="261"/>
      <c r="T37" s="261"/>
      <c r="U37" s="261"/>
      <c r="V37" s="261"/>
      <c r="W37" s="261"/>
      <c r="X37" s="261"/>
      <c r="Y37" s="169"/>
      <c r="Z37" s="73"/>
      <c r="AA37" s="72"/>
      <c r="AB37" s="72"/>
      <c r="AC37" s="72"/>
    </row>
    <row r="38" spans="1:29" ht="15" customHeight="1" x14ac:dyDescent="0.3">
      <c r="A38" s="50"/>
      <c r="B38" s="50"/>
      <c r="D38" s="74"/>
      <c r="E38" s="72"/>
      <c r="F38" s="72"/>
      <c r="G38" s="261"/>
      <c r="H38" s="261"/>
      <c r="I38" s="261"/>
      <c r="J38" s="261"/>
      <c r="K38" s="261"/>
      <c r="L38" s="261"/>
      <c r="M38" s="261"/>
      <c r="N38" s="261"/>
      <c r="O38" s="261"/>
      <c r="P38" s="261"/>
      <c r="Q38" s="261"/>
      <c r="R38" s="261"/>
      <c r="S38" s="261"/>
      <c r="T38" s="261"/>
      <c r="U38" s="261"/>
      <c r="V38" s="261"/>
      <c r="W38" s="261"/>
      <c r="X38" s="261"/>
      <c r="Y38" s="210"/>
      <c r="Z38" s="73"/>
      <c r="AA38" s="72"/>
      <c r="AB38" s="72"/>
      <c r="AC38" s="72"/>
    </row>
    <row r="39" spans="1:29" ht="15" customHeight="1" x14ac:dyDescent="0.3">
      <c r="A39" s="50"/>
      <c r="B39" s="50"/>
      <c r="D39" s="74"/>
      <c r="E39" s="72"/>
      <c r="F39" s="72"/>
      <c r="G39" s="261"/>
      <c r="H39" s="261"/>
      <c r="I39" s="261"/>
      <c r="J39" s="261"/>
      <c r="K39" s="261"/>
      <c r="L39" s="261"/>
      <c r="M39" s="261"/>
      <c r="N39" s="261"/>
      <c r="O39" s="261"/>
      <c r="P39" s="261"/>
      <c r="Q39" s="261"/>
      <c r="R39" s="261"/>
      <c r="S39" s="261"/>
      <c r="T39" s="261"/>
      <c r="U39" s="261"/>
      <c r="V39" s="261"/>
      <c r="W39" s="261"/>
      <c r="X39" s="261"/>
      <c r="Y39" s="210"/>
      <c r="Z39" s="73"/>
      <c r="AA39" s="72"/>
      <c r="AB39" s="72"/>
      <c r="AC39" s="72"/>
    </row>
    <row r="40" spans="1:29" ht="15" customHeight="1" x14ac:dyDescent="0.3">
      <c r="A40" s="50"/>
      <c r="B40" s="50"/>
      <c r="D40" s="74"/>
      <c r="E40" s="72"/>
      <c r="F40" s="72"/>
      <c r="G40" s="261"/>
      <c r="H40" s="261"/>
      <c r="I40" s="261"/>
      <c r="J40" s="261"/>
      <c r="K40" s="261"/>
      <c r="L40" s="261"/>
      <c r="M40" s="261"/>
      <c r="N40" s="261"/>
      <c r="O40" s="261"/>
      <c r="P40" s="261"/>
      <c r="Q40" s="261"/>
      <c r="R40" s="261"/>
      <c r="S40" s="261"/>
      <c r="T40" s="261"/>
      <c r="U40" s="261"/>
      <c r="V40" s="261"/>
      <c r="W40" s="261"/>
      <c r="X40" s="261"/>
      <c r="Y40" s="210"/>
      <c r="Z40" s="73"/>
      <c r="AA40" s="72"/>
      <c r="AB40" s="72"/>
      <c r="AC40" s="72"/>
    </row>
    <row r="41" spans="1:29" ht="15" customHeight="1" x14ac:dyDescent="0.3">
      <c r="A41" s="50"/>
      <c r="B41" s="50"/>
      <c r="D41" s="74"/>
      <c r="E41" s="72"/>
      <c r="F41" s="72"/>
      <c r="G41" s="72"/>
      <c r="H41" s="210"/>
      <c r="I41" s="210"/>
      <c r="J41" s="210"/>
      <c r="K41" s="210"/>
      <c r="L41" s="210"/>
      <c r="M41" s="210"/>
      <c r="N41" s="210"/>
      <c r="O41" s="210"/>
      <c r="P41" s="210"/>
      <c r="Q41" s="210"/>
      <c r="R41" s="210"/>
      <c r="S41" s="210"/>
      <c r="T41" s="210"/>
      <c r="U41" s="210"/>
      <c r="V41" s="210"/>
      <c r="W41" s="210"/>
      <c r="X41" s="210"/>
      <c r="Y41" s="210"/>
      <c r="Z41" s="73"/>
      <c r="AA41" s="72"/>
      <c r="AB41" s="72"/>
      <c r="AC41" s="72"/>
    </row>
    <row r="42" spans="1:29" ht="15" customHeight="1" x14ac:dyDescent="0.25">
      <c r="A42" s="50"/>
      <c r="B42" s="50"/>
      <c r="D42" s="262" t="s">
        <v>216</v>
      </c>
      <c r="E42" s="72"/>
      <c r="F42" s="72"/>
      <c r="G42" s="72"/>
      <c r="H42" s="72"/>
      <c r="I42" s="72"/>
      <c r="J42" s="72"/>
      <c r="K42" s="72"/>
      <c r="L42" s="72"/>
      <c r="M42" s="72"/>
      <c r="N42" s="72"/>
      <c r="O42" s="72"/>
      <c r="P42" s="72"/>
      <c r="Q42" s="72"/>
      <c r="R42" s="72"/>
      <c r="S42" s="72"/>
      <c r="T42" s="72"/>
      <c r="U42" s="72"/>
      <c r="V42" s="72"/>
      <c r="W42" s="72"/>
      <c r="X42" s="72"/>
      <c r="Y42" s="72"/>
      <c r="Z42" s="73"/>
      <c r="AA42" s="72"/>
      <c r="AB42" s="72"/>
      <c r="AC42" s="72"/>
    </row>
    <row r="43" spans="1:29" ht="15" customHeight="1" x14ac:dyDescent="0.3">
      <c r="A43" s="50"/>
      <c r="B43" s="50"/>
      <c r="D43" s="262"/>
      <c r="E43" s="263" t="s">
        <v>412</v>
      </c>
      <c r="F43" s="263"/>
      <c r="G43" s="263"/>
      <c r="H43" s="263"/>
      <c r="I43" s="263"/>
      <c r="J43" s="263"/>
      <c r="K43" s="263"/>
      <c r="L43" s="263"/>
      <c r="M43" s="263"/>
      <c r="N43" s="263"/>
      <c r="O43" s="264"/>
      <c r="P43" s="264"/>
      <c r="Q43" s="264"/>
      <c r="R43" s="264"/>
      <c r="S43" s="263" t="s">
        <v>358</v>
      </c>
      <c r="T43" s="263"/>
      <c r="U43" s="263"/>
      <c r="V43" s="263"/>
      <c r="W43" s="263"/>
      <c r="X43" s="263"/>
      <c r="Y43" s="263"/>
      <c r="Z43" s="269"/>
      <c r="AA43" s="72"/>
      <c r="AB43" s="72"/>
      <c r="AC43" s="72"/>
    </row>
    <row r="44" spans="1:29" ht="15" customHeight="1" x14ac:dyDescent="0.4">
      <c r="A44" s="50"/>
      <c r="B44" s="50"/>
      <c r="D44" s="77"/>
      <c r="E44" s="76"/>
      <c r="F44" s="76"/>
      <c r="G44" s="76"/>
      <c r="H44" s="76"/>
      <c r="I44" s="76"/>
      <c r="J44" s="76"/>
      <c r="K44" s="76"/>
      <c r="L44" s="76"/>
      <c r="M44" s="76"/>
      <c r="N44" s="76"/>
      <c r="O44" s="76"/>
      <c r="P44" s="76"/>
      <c r="Q44" s="76"/>
      <c r="R44" s="76"/>
      <c r="S44" s="76"/>
      <c r="T44" s="76"/>
      <c r="U44" s="76"/>
      <c r="V44" s="76"/>
      <c r="W44" s="76"/>
      <c r="X44" s="76"/>
      <c r="Y44" s="76"/>
      <c r="Z44" s="73"/>
      <c r="AA44" s="72"/>
      <c r="AB44" s="72"/>
      <c r="AC44" s="72"/>
    </row>
    <row r="45" spans="1:29" ht="15" customHeight="1" x14ac:dyDescent="0.25">
      <c r="A45" s="50"/>
      <c r="B45" s="50"/>
      <c r="D45" s="74"/>
      <c r="E45" s="259" t="s">
        <v>295</v>
      </c>
      <c r="F45" s="259"/>
      <c r="G45" s="259"/>
      <c r="H45" s="259"/>
      <c r="I45" s="259"/>
      <c r="J45" s="259"/>
      <c r="K45" s="259"/>
      <c r="L45" s="259"/>
      <c r="M45" s="259"/>
      <c r="N45" s="259"/>
      <c r="O45" s="259"/>
      <c r="P45" s="259"/>
      <c r="Q45" s="259"/>
      <c r="R45" s="259"/>
      <c r="S45" s="259"/>
      <c r="T45" s="259"/>
      <c r="U45" s="259"/>
      <c r="V45" s="259"/>
      <c r="W45" s="259"/>
      <c r="X45" s="259"/>
      <c r="Y45" s="168"/>
      <c r="Z45" s="73"/>
      <c r="AA45" s="72"/>
      <c r="AB45" s="72"/>
      <c r="AC45" s="72"/>
    </row>
    <row r="46" spans="1:29" ht="15" customHeight="1" x14ac:dyDescent="0.25">
      <c r="A46" s="50"/>
      <c r="B46" s="50"/>
      <c r="D46" s="74"/>
      <c r="E46" s="259"/>
      <c r="F46" s="259"/>
      <c r="G46" s="259"/>
      <c r="H46" s="259"/>
      <c r="I46" s="259"/>
      <c r="J46" s="259"/>
      <c r="K46" s="259"/>
      <c r="L46" s="259"/>
      <c r="M46" s="259"/>
      <c r="N46" s="259"/>
      <c r="O46" s="259"/>
      <c r="P46" s="259"/>
      <c r="Q46" s="259"/>
      <c r="R46" s="259"/>
      <c r="S46" s="259"/>
      <c r="T46" s="259"/>
      <c r="U46" s="259"/>
      <c r="V46" s="259"/>
      <c r="W46" s="259"/>
      <c r="X46" s="259"/>
      <c r="Y46" s="168"/>
      <c r="Z46" s="73"/>
      <c r="AA46" s="72"/>
      <c r="AB46" s="72"/>
      <c r="AC46" s="72"/>
    </row>
    <row r="47" spans="1:29" ht="15" customHeight="1" x14ac:dyDescent="0.25">
      <c r="A47" s="50"/>
      <c r="B47" s="50"/>
      <c r="D47" s="74"/>
      <c r="E47" s="259"/>
      <c r="F47" s="259"/>
      <c r="G47" s="259"/>
      <c r="H47" s="259"/>
      <c r="I47" s="259"/>
      <c r="J47" s="259"/>
      <c r="K47" s="259"/>
      <c r="L47" s="259"/>
      <c r="M47" s="259"/>
      <c r="N47" s="259"/>
      <c r="O47" s="259"/>
      <c r="P47" s="259"/>
      <c r="Q47" s="259"/>
      <c r="R47" s="259"/>
      <c r="S47" s="259"/>
      <c r="T47" s="259"/>
      <c r="U47" s="259"/>
      <c r="V47" s="259"/>
      <c r="W47" s="259"/>
      <c r="X47" s="259"/>
      <c r="Y47" s="168"/>
      <c r="Z47" s="73"/>
      <c r="AA47" s="72"/>
      <c r="AB47" s="72"/>
      <c r="AC47" s="72"/>
    </row>
    <row r="48" spans="1:29" ht="18" customHeight="1" x14ac:dyDescent="0.25">
      <c r="A48" s="50"/>
      <c r="B48" s="50"/>
      <c r="D48" s="74"/>
      <c r="E48" s="259" t="s">
        <v>396</v>
      </c>
      <c r="F48" s="259"/>
      <c r="G48" s="259"/>
      <c r="H48" s="259"/>
      <c r="I48" s="259"/>
      <c r="J48" s="259"/>
      <c r="K48" s="259"/>
      <c r="L48" s="259"/>
      <c r="M48" s="259"/>
      <c r="N48" s="259"/>
      <c r="O48" s="259"/>
      <c r="P48" s="259"/>
      <c r="Q48" s="259"/>
      <c r="R48" s="259"/>
      <c r="S48" s="259"/>
      <c r="T48" s="259"/>
      <c r="U48" s="259"/>
      <c r="V48" s="259"/>
      <c r="W48" s="259"/>
      <c r="X48" s="259"/>
      <c r="Y48" s="168"/>
      <c r="Z48" s="73"/>
      <c r="AA48" s="72"/>
      <c r="AB48" s="72"/>
      <c r="AC48" s="72"/>
    </row>
    <row r="49" spans="1:29" ht="28.5" customHeight="1" x14ac:dyDescent="0.25">
      <c r="A49" s="50"/>
      <c r="B49" s="50"/>
      <c r="D49" s="74"/>
      <c r="E49" s="259"/>
      <c r="F49" s="259"/>
      <c r="G49" s="259"/>
      <c r="H49" s="259"/>
      <c r="I49" s="259"/>
      <c r="J49" s="259"/>
      <c r="K49" s="259"/>
      <c r="L49" s="259"/>
      <c r="M49" s="259"/>
      <c r="N49" s="259"/>
      <c r="O49" s="259"/>
      <c r="P49" s="259"/>
      <c r="Q49" s="259"/>
      <c r="R49" s="259"/>
      <c r="S49" s="259"/>
      <c r="T49" s="259"/>
      <c r="U49" s="259"/>
      <c r="V49" s="259"/>
      <c r="W49" s="259"/>
      <c r="X49" s="259"/>
      <c r="Y49" s="168"/>
      <c r="Z49" s="73"/>
      <c r="AA49" s="72"/>
      <c r="AB49" s="72"/>
      <c r="AC49" s="72"/>
    </row>
    <row r="50" spans="1:29" ht="21" customHeight="1" x14ac:dyDescent="0.25">
      <c r="A50" s="50"/>
      <c r="B50" s="50"/>
      <c r="D50" s="74"/>
      <c r="E50" s="259"/>
      <c r="F50" s="259"/>
      <c r="G50" s="259"/>
      <c r="H50" s="259"/>
      <c r="I50" s="259"/>
      <c r="J50" s="259"/>
      <c r="K50" s="259"/>
      <c r="L50" s="259"/>
      <c r="M50" s="259"/>
      <c r="N50" s="259"/>
      <c r="O50" s="259"/>
      <c r="P50" s="259"/>
      <c r="Q50" s="259"/>
      <c r="R50" s="259"/>
      <c r="S50" s="259"/>
      <c r="T50" s="259"/>
      <c r="U50" s="259"/>
      <c r="V50" s="259"/>
      <c r="W50" s="259"/>
      <c r="X50" s="259"/>
      <c r="Y50" s="209"/>
      <c r="Z50" s="73"/>
      <c r="AA50" s="72"/>
      <c r="AB50" s="72"/>
      <c r="AC50" s="72"/>
    </row>
    <row r="51" spans="1:29" ht="15" customHeight="1" x14ac:dyDescent="0.25">
      <c r="A51" s="50"/>
      <c r="B51" s="50"/>
      <c r="D51" s="74"/>
      <c r="E51" s="259" t="s">
        <v>357</v>
      </c>
      <c r="F51" s="259"/>
      <c r="G51" s="259"/>
      <c r="H51" s="259"/>
      <c r="I51" s="259"/>
      <c r="J51" s="259"/>
      <c r="K51" s="259"/>
      <c r="L51" s="259"/>
      <c r="M51" s="259"/>
      <c r="N51" s="259"/>
      <c r="O51" s="259"/>
      <c r="P51" s="259"/>
      <c r="Q51" s="259"/>
      <c r="R51" s="259"/>
      <c r="S51" s="259"/>
      <c r="T51" s="259"/>
      <c r="U51" s="259"/>
      <c r="V51" s="138"/>
      <c r="W51" s="138"/>
      <c r="X51" s="138"/>
      <c r="Y51" s="168"/>
      <c r="Z51" s="73"/>
      <c r="AA51" s="72"/>
      <c r="AB51" s="72"/>
      <c r="AC51" s="72"/>
    </row>
    <row r="52" spans="1:29" ht="15" customHeight="1" x14ac:dyDescent="0.25">
      <c r="A52" s="50"/>
      <c r="B52" s="50"/>
      <c r="D52" s="74"/>
      <c r="E52" s="259"/>
      <c r="F52" s="259"/>
      <c r="G52" s="259"/>
      <c r="H52" s="259"/>
      <c r="I52" s="259"/>
      <c r="J52" s="259"/>
      <c r="K52" s="259"/>
      <c r="L52" s="259"/>
      <c r="M52" s="259"/>
      <c r="N52" s="259"/>
      <c r="O52" s="259"/>
      <c r="P52" s="259"/>
      <c r="Q52" s="259"/>
      <c r="R52" s="259"/>
      <c r="S52" s="259"/>
      <c r="T52" s="259"/>
      <c r="U52" s="259"/>
      <c r="V52" s="138"/>
      <c r="W52" s="138"/>
      <c r="X52" s="138"/>
      <c r="Y52" s="168"/>
      <c r="Z52" s="73"/>
      <c r="AA52" s="72"/>
      <c r="AB52" s="72"/>
      <c r="AC52" s="72"/>
    </row>
    <row r="53" spans="1:29" ht="15" customHeight="1" x14ac:dyDescent="0.25">
      <c r="A53" s="50"/>
      <c r="B53" s="50"/>
      <c r="D53" s="74"/>
      <c r="E53" s="259" t="s">
        <v>398</v>
      </c>
      <c r="F53" s="259"/>
      <c r="G53" s="259"/>
      <c r="H53" s="259"/>
      <c r="I53" s="259"/>
      <c r="J53" s="259"/>
      <c r="K53" s="259"/>
      <c r="L53" s="259"/>
      <c r="M53" s="259"/>
      <c r="N53" s="259"/>
      <c r="O53" s="259"/>
      <c r="P53" s="259"/>
      <c r="Q53" s="259"/>
      <c r="R53" s="259"/>
      <c r="S53" s="259"/>
      <c r="T53" s="259"/>
      <c r="U53" s="259"/>
      <c r="V53" s="259"/>
      <c r="W53" s="259"/>
      <c r="X53" s="259"/>
      <c r="Y53" s="259"/>
      <c r="Z53" s="260"/>
      <c r="AA53" s="72"/>
      <c r="AB53" s="72"/>
      <c r="AC53" s="72"/>
    </row>
    <row r="54" spans="1:29" ht="15" customHeight="1" x14ac:dyDescent="0.25">
      <c r="A54" s="50"/>
      <c r="B54" s="50"/>
      <c r="D54" s="74"/>
      <c r="E54" s="259"/>
      <c r="F54" s="259"/>
      <c r="G54" s="259"/>
      <c r="H54" s="259"/>
      <c r="I54" s="259"/>
      <c r="J54" s="259"/>
      <c r="K54" s="259"/>
      <c r="L54" s="259"/>
      <c r="M54" s="259"/>
      <c r="N54" s="259"/>
      <c r="O54" s="259"/>
      <c r="P54" s="259"/>
      <c r="Q54" s="259"/>
      <c r="R54" s="259"/>
      <c r="S54" s="259"/>
      <c r="T54" s="259"/>
      <c r="U54" s="259"/>
      <c r="V54" s="259"/>
      <c r="W54" s="259"/>
      <c r="X54" s="259"/>
      <c r="Y54" s="259"/>
      <c r="Z54" s="260"/>
      <c r="AA54" s="72"/>
      <c r="AB54" s="72"/>
      <c r="AC54" s="72"/>
    </row>
    <row r="55" spans="1:29" ht="15" customHeight="1" x14ac:dyDescent="0.25">
      <c r="A55" s="50"/>
      <c r="B55" s="50"/>
      <c r="D55" s="74"/>
      <c r="E55" s="259"/>
      <c r="F55" s="259"/>
      <c r="G55" s="259"/>
      <c r="H55" s="259"/>
      <c r="I55" s="259"/>
      <c r="J55" s="259"/>
      <c r="K55" s="259"/>
      <c r="L55" s="259"/>
      <c r="M55" s="259"/>
      <c r="N55" s="259"/>
      <c r="O55" s="259"/>
      <c r="P55" s="259"/>
      <c r="Q55" s="259"/>
      <c r="R55" s="259"/>
      <c r="S55" s="259"/>
      <c r="T55" s="259"/>
      <c r="U55" s="259"/>
      <c r="V55" s="259"/>
      <c r="W55" s="259"/>
      <c r="X55" s="259"/>
      <c r="Y55" s="259"/>
      <c r="Z55" s="260"/>
      <c r="AA55" s="72"/>
      <c r="AB55" s="72"/>
      <c r="AC55" s="72"/>
    </row>
    <row r="56" spans="1:29" ht="22.9" customHeight="1" x14ac:dyDescent="0.25">
      <c r="A56" s="50"/>
      <c r="B56" s="50"/>
      <c r="D56" s="74"/>
      <c r="E56" s="259" t="s">
        <v>397</v>
      </c>
      <c r="F56" s="259"/>
      <c r="G56" s="259"/>
      <c r="H56" s="259"/>
      <c r="I56" s="259"/>
      <c r="J56" s="259"/>
      <c r="K56" s="259"/>
      <c r="L56" s="259"/>
      <c r="M56" s="259"/>
      <c r="N56" s="259"/>
      <c r="O56" s="259"/>
      <c r="P56" s="259"/>
      <c r="Q56" s="259"/>
      <c r="R56" s="259"/>
      <c r="S56" s="259"/>
      <c r="T56" s="259"/>
      <c r="U56" s="259"/>
      <c r="V56" s="259"/>
      <c r="W56" s="259"/>
      <c r="X56" s="259"/>
      <c r="Y56" s="259"/>
      <c r="Z56" s="260"/>
      <c r="AA56" s="72"/>
      <c r="AB56" s="72"/>
      <c r="AC56" s="72"/>
    </row>
    <row r="57" spans="1:29" ht="15" customHeight="1" x14ac:dyDescent="0.25">
      <c r="A57" s="50"/>
      <c r="B57" s="50"/>
      <c r="D57" s="74"/>
      <c r="E57" s="180"/>
      <c r="F57" s="180"/>
      <c r="G57" s="180"/>
      <c r="H57" s="180"/>
      <c r="I57" s="180"/>
      <c r="J57" s="180"/>
      <c r="K57" s="180"/>
      <c r="L57" s="180"/>
      <c r="M57" s="180"/>
      <c r="N57" s="180"/>
      <c r="O57" s="180"/>
      <c r="P57" s="180"/>
      <c r="Q57" s="180"/>
      <c r="R57" s="180"/>
      <c r="S57" s="180"/>
      <c r="T57" s="180"/>
      <c r="U57" s="180"/>
      <c r="V57" s="180"/>
      <c r="W57" s="180"/>
      <c r="X57" s="180"/>
      <c r="Y57" s="180"/>
      <c r="Z57" s="73"/>
      <c r="AA57" s="72"/>
      <c r="AB57" s="72"/>
      <c r="AC57" s="72"/>
    </row>
    <row r="58" spans="1:29" ht="15" customHeight="1" x14ac:dyDescent="0.25">
      <c r="A58" s="50"/>
      <c r="B58" s="50"/>
      <c r="D58" s="74"/>
      <c r="E58" s="113"/>
      <c r="F58" s="113"/>
      <c r="G58" s="113"/>
      <c r="H58" s="113"/>
      <c r="I58" s="113"/>
      <c r="J58" s="113"/>
      <c r="K58" s="113"/>
      <c r="L58" s="113"/>
      <c r="M58" s="113"/>
      <c r="N58" s="113"/>
      <c r="O58" s="113"/>
      <c r="P58" s="113"/>
      <c r="Q58" s="113"/>
      <c r="R58" s="113"/>
      <c r="S58" s="113"/>
      <c r="T58" s="113"/>
      <c r="U58" s="113"/>
      <c r="V58" s="113"/>
      <c r="W58" s="113"/>
      <c r="X58" s="113"/>
      <c r="Y58" s="168"/>
      <c r="Z58" s="73"/>
      <c r="AA58" s="72"/>
      <c r="AB58" s="72"/>
      <c r="AC58" s="72"/>
    </row>
    <row r="59" spans="1:29" ht="15" customHeight="1" x14ac:dyDescent="0.25">
      <c r="A59" s="50"/>
      <c r="B59" s="50"/>
      <c r="D59" s="262" t="s">
        <v>217</v>
      </c>
      <c r="E59" s="72"/>
      <c r="F59" s="72"/>
      <c r="G59" s="72"/>
      <c r="H59" s="72"/>
      <c r="I59" s="72"/>
      <c r="J59" s="72"/>
      <c r="K59" s="72"/>
      <c r="L59" s="72"/>
      <c r="M59" s="72"/>
      <c r="N59" s="72"/>
      <c r="O59" s="72"/>
      <c r="P59" s="72"/>
      <c r="Q59" s="72"/>
      <c r="R59" s="72"/>
      <c r="S59" s="72"/>
      <c r="T59" s="72"/>
      <c r="U59" s="72"/>
      <c r="V59" s="72"/>
      <c r="W59" s="72"/>
      <c r="X59" s="72"/>
      <c r="Y59" s="72"/>
      <c r="Z59" s="73"/>
      <c r="AA59" s="72"/>
      <c r="AB59" s="72"/>
      <c r="AC59" s="72"/>
    </row>
    <row r="60" spans="1:29" ht="15" customHeight="1" x14ac:dyDescent="0.3">
      <c r="A60" s="50"/>
      <c r="B60" s="50"/>
      <c r="D60" s="262"/>
      <c r="E60" s="263" t="s">
        <v>325</v>
      </c>
      <c r="F60" s="263"/>
      <c r="G60" s="263"/>
      <c r="H60" s="263"/>
      <c r="I60" s="263"/>
      <c r="J60" s="263"/>
      <c r="K60" s="263"/>
      <c r="L60" s="263"/>
      <c r="M60" s="263"/>
      <c r="N60" s="263"/>
      <c r="O60" s="263"/>
      <c r="P60" s="263"/>
      <c r="Q60" s="265"/>
      <c r="R60" s="265"/>
      <c r="S60" s="265"/>
      <c r="Z60" s="73"/>
      <c r="AA60" s="72"/>
      <c r="AB60" s="72"/>
      <c r="AC60" s="72"/>
    </row>
    <row r="61" spans="1:29" ht="18.75" x14ac:dyDescent="0.3">
      <c r="A61" s="50"/>
      <c r="B61" s="50"/>
      <c r="D61" s="74"/>
      <c r="E61" s="76"/>
      <c r="F61" s="76"/>
      <c r="G61" s="76"/>
      <c r="H61" s="76"/>
      <c r="I61" s="76"/>
      <c r="J61" s="76"/>
      <c r="K61" s="76"/>
      <c r="L61" s="76"/>
      <c r="M61" s="76"/>
      <c r="N61" s="76"/>
      <c r="O61" s="76"/>
      <c r="P61" s="76"/>
      <c r="Q61" s="76"/>
      <c r="R61" s="76"/>
      <c r="S61" s="76"/>
      <c r="T61" s="76"/>
      <c r="U61" s="76"/>
      <c r="V61" s="76"/>
      <c r="W61" s="76"/>
      <c r="X61" s="76"/>
      <c r="Y61" s="76"/>
      <c r="Z61" s="73"/>
      <c r="AA61" s="72"/>
      <c r="AB61" s="72"/>
      <c r="AC61" s="72"/>
    </row>
    <row r="62" spans="1:29" ht="15" customHeight="1" x14ac:dyDescent="0.3">
      <c r="A62" s="50"/>
      <c r="B62" s="50"/>
      <c r="D62" s="74"/>
      <c r="E62" s="270" t="s">
        <v>343</v>
      </c>
      <c r="F62" s="270"/>
      <c r="G62" s="270"/>
      <c r="H62" s="270"/>
      <c r="I62" s="270"/>
      <c r="J62" s="270"/>
      <c r="K62" s="270"/>
      <c r="L62" s="270"/>
      <c r="M62" s="270"/>
      <c r="N62" s="270"/>
      <c r="O62" s="270"/>
      <c r="P62" s="270"/>
      <c r="Q62" s="270"/>
      <c r="R62" s="270"/>
      <c r="S62" s="270"/>
      <c r="T62" s="270"/>
      <c r="U62" s="270"/>
      <c r="V62" s="270"/>
      <c r="W62" s="270"/>
      <c r="X62" s="270"/>
      <c r="Y62" s="172"/>
      <c r="Z62" s="73"/>
      <c r="AA62" s="72"/>
      <c r="AB62" s="72"/>
      <c r="AC62" s="72"/>
    </row>
    <row r="63" spans="1:29" ht="15" customHeight="1" x14ac:dyDescent="0.25">
      <c r="A63" s="50"/>
      <c r="B63" s="50"/>
      <c r="D63" s="74"/>
      <c r="E63" s="72"/>
      <c r="F63" s="72"/>
      <c r="G63" s="72"/>
      <c r="H63" s="72"/>
      <c r="I63" s="72"/>
      <c r="J63" s="72"/>
      <c r="K63" s="72"/>
      <c r="L63" s="72"/>
      <c r="M63" s="72"/>
      <c r="N63" s="72"/>
      <c r="O63" s="72"/>
      <c r="P63" s="72"/>
      <c r="Q63" s="72"/>
      <c r="R63" s="72"/>
      <c r="S63" s="72"/>
      <c r="T63" s="72"/>
      <c r="U63" s="72"/>
      <c r="V63" s="72"/>
      <c r="W63" s="72"/>
      <c r="X63" s="72"/>
      <c r="Y63" s="72"/>
      <c r="Z63" s="73"/>
      <c r="AA63" s="72"/>
      <c r="AB63" s="72"/>
      <c r="AC63" s="72"/>
    </row>
    <row r="64" spans="1:29" ht="15" customHeight="1" x14ac:dyDescent="0.25">
      <c r="A64" s="50"/>
      <c r="B64" s="50"/>
      <c r="D64" s="74"/>
      <c r="E64" s="72"/>
      <c r="F64" s="72"/>
      <c r="G64" s="72"/>
      <c r="H64" s="72"/>
      <c r="I64" s="72"/>
      <c r="J64" s="72"/>
      <c r="K64" s="72"/>
      <c r="L64" s="72"/>
      <c r="M64" s="72"/>
      <c r="N64" s="72"/>
      <c r="O64" s="72"/>
      <c r="P64" s="72"/>
      <c r="Q64" s="72"/>
      <c r="R64" s="72"/>
      <c r="S64" s="72"/>
      <c r="T64" s="72"/>
      <c r="U64" s="72"/>
      <c r="V64" s="72"/>
      <c r="W64" s="72"/>
      <c r="X64" s="72"/>
      <c r="Y64" s="72"/>
      <c r="Z64" s="73"/>
      <c r="AA64" s="72"/>
      <c r="AB64" s="72"/>
      <c r="AC64" s="72"/>
    </row>
    <row r="65" spans="1:29" ht="15" customHeight="1" x14ac:dyDescent="0.25">
      <c r="A65" s="50"/>
      <c r="B65" s="50"/>
      <c r="D65" s="262" t="s">
        <v>218</v>
      </c>
      <c r="E65" s="72"/>
      <c r="F65" s="72"/>
      <c r="G65" s="72"/>
      <c r="H65" s="72"/>
      <c r="I65" s="72"/>
      <c r="J65" s="72"/>
      <c r="K65" s="72"/>
      <c r="L65" s="72"/>
      <c r="M65" s="72"/>
      <c r="N65" s="72"/>
      <c r="O65" s="72"/>
      <c r="P65" s="72"/>
      <c r="Q65" s="72"/>
      <c r="R65" s="72"/>
      <c r="S65" s="72"/>
      <c r="T65" s="72"/>
      <c r="U65" s="72"/>
      <c r="V65" s="72"/>
      <c r="W65" s="72"/>
      <c r="X65" s="72"/>
      <c r="Y65" s="72"/>
      <c r="Z65" s="73"/>
      <c r="AA65" s="72"/>
      <c r="AB65" s="72"/>
      <c r="AC65" s="72"/>
    </row>
    <row r="66" spans="1:29" ht="15" customHeight="1" x14ac:dyDescent="0.3">
      <c r="A66" s="50"/>
      <c r="B66" s="50"/>
      <c r="D66" s="262"/>
      <c r="E66" s="263" t="s">
        <v>248</v>
      </c>
      <c r="F66" s="263"/>
      <c r="G66" s="263"/>
      <c r="H66" s="264"/>
      <c r="I66" s="264"/>
      <c r="J66" s="263" t="s">
        <v>324</v>
      </c>
      <c r="K66" s="263"/>
      <c r="L66" s="263"/>
      <c r="M66" s="263"/>
      <c r="N66" s="263"/>
      <c r="O66" s="263"/>
      <c r="P66" s="263"/>
      <c r="Q66" s="263"/>
      <c r="R66" s="263"/>
      <c r="S66" s="263"/>
      <c r="T66" s="263"/>
      <c r="U66" s="263"/>
      <c r="V66" s="263"/>
      <c r="W66" s="263"/>
      <c r="X66" s="263"/>
      <c r="Y66" s="263"/>
      <c r="Z66" s="269"/>
      <c r="AA66" s="72"/>
      <c r="AB66" s="72"/>
      <c r="AC66" s="72"/>
    </row>
    <row r="67" spans="1:29" ht="15" customHeight="1" x14ac:dyDescent="0.3">
      <c r="A67" s="50"/>
      <c r="B67" s="50"/>
      <c r="D67" s="74"/>
      <c r="E67" s="76"/>
      <c r="F67" s="76"/>
      <c r="G67" s="76"/>
      <c r="H67" s="76"/>
      <c r="I67" s="76"/>
      <c r="J67" s="76"/>
      <c r="K67" s="76"/>
      <c r="L67" s="76"/>
      <c r="M67" s="76"/>
      <c r="N67" s="76"/>
      <c r="O67" s="76"/>
      <c r="P67" s="76"/>
      <c r="Q67" s="76"/>
      <c r="R67" s="76"/>
      <c r="S67" s="76"/>
      <c r="T67" s="76"/>
      <c r="U67" s="76"/>
      <c r="V67" s="76"/>
      <c r="W67" s="76"/>
      <c r="X67" s="76"/>
      <c r="Y67" s="76"/>
      <c r="Z67" s="73"/>
      <c r="AA67" s="72"/>
      <c r="AB67" s="72"/>
      <c r="AC67" s="72"/>
    </row>
    <row r="68" spans="1:29" ht="15" customHeight="1" x14ac:dyDescent="0.25">
      <c r="A68" s="50"/>
      <c r="B68" s="50"/>
      <c r="D68" s="74"/>
      <c r="E68" s="266" t="s">
        <v>363</v>
      </c>
      <c r="F68" s="266"/>
      <c r="G68" s="266"/>
      <c r="H68" s="266"/>
      <c r="I68" s="266"/>
      <c r="J68" s="266"/>
      <c r="K68" s="266"/>
      <c r="L68" s="266"/>
      <c r="M68" s="266"/>
      <c r="N68" s="266"/>
      <c r="O68" s="266"/>
      <c r="P68" s="266"/>
      <c r="Q68" s="266"/>
      <c r="R68" s="266"/>
      <c r="S68" s="266"/>
      <c r="T68" s="266"/>
      <c r="U68" s="266"/>
      <c r="V68" s="266"/>
      <c r="W68" s="266"/>
      <c r="X68" s="266"/>
      <c r="Y68" s="266"/>
      <c r="Z68" s="271"/>
      <c r="AA68" s="72"/>
      <c r="AB68" s="72"/>
      <c r="AC68" s="72"/>
    </row>
    <row r="69" spans="1:29" ht="15" customHeight="1" x14ac:dyDescent="0.25">
      <c r="A69" s="50"/>
      <c r="B69" s="50"/>
      <c r="D69" s="74"/>
      <c r="E69" s="266"/>
      <c r="F69" s="266"/>
      <c r="G69" s="266"/>
      <c r="H69" s="266"/>
      <c r="I69" s="266"/>
      <c r="J69" s="266"/>
      <c r="K69" s="266"/>
      <c r="L69" s="266"/>
      <c r="M69" s="266"/>
      <c r="N69" s="266"/>
      <c r="O69" s="266"/>
      <c r="P69" s="266"/>
      <c r="Q69" s="266"/>
      <c r="R69" s="266"/>
      <c r="S69" s="266"/>
      <c r="T69" s="266"/>
      <c r="U69" s="266"/>
      <c r="V69" s="266"/>
      <c r="W69" s="266"/>
      <c r="X69" s="266"/>
      <c r="Y69" s="266"/>
      <c r="Z69" s="271"/>
      <c r="AA69" s="72"/>
      <c r="AB69" s="72"/>
      <c r="AC69" s="72"/>
    </row>
    <row r="70" spans="1:29" ht="15" customHeight="1" x14ac:dyDescent="0.25">
      <c r="A70" s="50"/>
      <c r="B70" s="50"/>
      <c r="D70" s="74"/>
      <c r="E70" s="266"/>
      <c r="F70" s="266"/>
      <c r="G70" s="266"/>
      <c r="H70" s="266"/>
      <c r="I70" s="266"/>
      <c r="J70" s="266"/>
      <c r="K70" s="266"/>
      <c r="L70" s="266"/>
      <c r="M70" s="266"/>
      <c r="N70" s="266"/>
      <c r="O70" s="266"/>
      <c r="P70" s="266"/>
      <c r="Q70" s="266"/>
      <c r="R70" s="266"/>
      <c r="S70" s="266"/>
      <c r="T70" s="266"/>
      <c r="U70" s="266"/>
      <c r="V70" s="266"/>
      <c r="W70" s="266"/>
      <c r="X70" s="266"/>
      <c r="Y70" s="266"/>
      <c r="Z70" s="271"/>
      <c r="AA70" s="72"/>
      <c r="AB70" s="72"/>
      <c r="AC70" s="72"/>
    </row>
    <row r="71" spans="1:29" ht="15" customHeight="1" x14ac:dyDescent="0.3">
      <c r="A71" s="50"/>
      <c r="B71" s="50"/>
      <c r="D71" s="74"/>
      <c r="E71" s="181"/>
      <c r="F71" s="181"/>
      <c r="G71" s="181"/>
      <c r="H71" s="181"/>
      <c r="I71" s="181"/>
      <c r="J71" s="181"/>
      <c r="K71" s="181"/>
      <c r="L71" s="181"/>
      <c r="M71" s="181"/>
      <c r="N71" s="181"/>
      <c r="O71" s="181"/>
      <c r="P71" s="181"/>
      <c r="Q71" s="181"/>
      <c r="R71" s="181"/>
      <c r="S71" s="181"/>
      <c r="T71" s="181"/>
      <c r="U71" s="181"/>
      <c r="V71" s="181"/>
      <c r="W71" s="181"/>
      <c r="X71" s="181"/>
      <c r="Y71" s="181"/>
      <c r="Z71" s="192"/>
      <c r="AA71" s="72"/>
      <c r="AB71" s="72"/>
      <c r="AC71" s="72"/>
    </row>
    <row r="72" spans="1:29" ht="15" customHeight="1" x14ac:dyDescent="0.25">
      <c r="A72" s="50"/>
      <c r="B72" s="50"/>
      <c r="D72" s="74"/>
      <c r="E72" s="72"/>
      <c r="F72" s="72"/>
      <c r="G72" s="72"/>
      <c r="H72" s="72"/>
      <c r="I72" s="72"/>
      <c r="J72" s="72"/>
      <c r="K72" s="72"/>
      <c r="L72" s="72"/>
      <c r="M72" s="72"/>
      <c r="N72" s="72"/>
      <c r="O72" s="72"/>
      <c r="P72" s="72"/>
      <c r="Q72" s="72"/>
      <c r="R72" s="72"/>
      <c r="S72" s="72"/>
      <c r="T72" s="72"/>
      <c r="U72" s="72"/>
      <c r="V72" s="72"/>
      <c r="W72" s="72"/>
      <c r="X72" s="72"/>
      <c r="Y72" s="72"/>
      <c r="Z72" s="73"/>
      <c r="AA72" s="72"/>
      <c r="AB72" s="72"/>
      <c r="AC72" s="72"/>
    </row>
    <row r="73" spans="1:29" ht="15" customHeight="1" x14ac:dyDescent="0.25">
      <c r="A73" s="50"/>
      <c r="B73" s="50"/>
      <c r="D73" s="262" t="s">
        <v>219</v>
      </c>
      <c r="E73" s="72"/>
      <c r="F73" s="72"/>
      <c r="G73" s="72"/>
      <c r="H73" s="72"/>
      <c r="I73" s="72"/>
      <c r="J73" s="72"/>
      <c r="K73" s="72"/>
      <c r="L73" s="72"/>
      <c r="M73" s="72"/>
      <c r="N73" s="72"/>
      <c r="O73" s="72"/>
      <c r="P73" s="72"/>
      <c r="Q73" s="72"/>
      <c r="R73" s="72"/>
      <c r="S73" s="72"/>
      <c r="T73" s="72"/>
      <c r="U73" s="72"/>
      <c r="V73" s="72"/>
      <c r="W73" s="72"/>
      <c r="X73" s="72"/>
      <c r="Y73" s="72"/>
      <c r="Z73" s="73"/>
      <c r="AA73" s="72"/>
      <c r="AB73" s="72"/>
      <c r="AC73" s="72"/>
    </row>
    <row r="74" spans="1:29" ht="15" customHeight="1" x14ac:dyDescent="0.25">
      <c r="A74" s="50"/>
      <c r="B74" s="50"/>
      <c r="D74" s="262"/>
      <c r="E74" s="267" t="s">
        <v>372</v>
      </c>
      <c r="F74" s="267"/>
      <c r="G74" s="267"/>
      <c r="H74" s="267"/>
      <c r="I74" s="267"/>
      <c r="J74" s="267"/>
      <c r="K74" s="267"/>
      <c r="L74" s="267"/>
      <c r="M74" s="267"/>
      <c r="N74" s="267"/>
      <c r="O74" s="267"/>
      <c r="P74" s="267"/>
      <c r="Q74" s="267"/>
      <c r="R74" s="267"/>
      <c r="S74" s="267"/>
      <c r="T74" s="267"/>
      <c r="U74" s="267"/>
      <c r="V74" s="267"/>
      <c r="W74" s="267"/>
      <c r="X74" s="267"/>
      <c r="Y74" s="267"/>
      <c r="Z74" s="268"/>
      <c r="AA74" s="72"/>
      <c r="AB74" s="72"/>
      <c r="AC74" s="72"/>
    </row>
    <row r="75" spans="1:29" ht="15" customHeight="1" x14ac:dyDescent="0.25">
      <c r="A75" s="50"/>
      <c r="B75" s="50"/>
      <c r="D75" s="74"/>
      <c r="E75" s="267"/>
      <c r="F75" s="267"/>
      <c r="G75" s="267"/>
      <c r="H75" s="267"/>
      <c r="I75" s="267"/>
      <c r="J75" s="267"/>
      <c r="K75" s="267"/>
      <c r="L75" s="267"/>
      <c r="M75" s="267"/>
      <c r="N75" s="267"/>
      <c r="O75" s="267"/>
      <c r="P75" s="267"/>
      <c r="Q75" s="267"/>
      <c r="R75" s="267"/>
      <c r="S75" s="267"/>
      <c r="T75" s="267"/>
      <c r="U75" s="267"/>
      <c r="V75" s="267"/>
      <c r="W75" s="267"/>
      <c r="X75" s="267"/>
      <c r="Y75" s="267"/>
      <c r="Z75" s="268"/>
      <c r="AA75" s="72"/>
      <c r="AB75" s="72"/>
      <c r="AC75" s="72"/>
    </row>
    <row r="76" spans="1:29" ht="15" customHeight="1" x14ac:dyDescent="0.3">
      <c r="A76" s="50"/>
      <c r="B76" s="50"/>
      <c r="D76" s="74"/>
      <c r="E76" s="270" t="s">
        <v>373</v>
      </c>
      <c r="F76" s="270"/>
      <c r="G76" s="270"/>
      <c r="H76" s="270"/>
      <c r="I76" s="270"/>
      <c r="J76" s="270"/>
      <c r="K76" s="270"/>
      <c r="L76" s="270"/>
      <c r="M76" s="270"/>
      <c r="N76" s="270"/>
      <c r="O76" s="270"/>
      <c r="P76" s="270"/>
      <c r="Q76" s="270"/>
      <c r="R76" s="270"/>
      <c r="S76" s="270"/>
      <c r="T76" s="270"/>
      <c r="U76" s="270"/>
      <c r="V76" s="270"/>
      <c r="W76" s="270"/>
      <c r="X76" s="270"/>
      <c r="Y76" s="172"/>
      <c r="Z76" s="73"/>
      <c r="AA76" s="72"/>
      <c r="AB76" s="72"/>
      <c r="AC76" s="72"/>
    </row>
    <row r="77" spans="1:29" ht="15" customHeight="1" x14ac:dyDescent="0.25">
      <c r="A77" s="50"/>
      <c r="B77" s="50"/>
      <c r="D77" s="74"/>
      <c r="E77" s="72"/>
      <c r="F77" s="72"/>
      <c r="G77" s="72"/>
      <c r="H77" s="72"/>
      <c r="I77" s="72"/>
      <c r="J77" s="72"/>
      <c r="K77" s="72"/>
      <c r="L77" s="72"/>
      <c r="M77" s="72"/>
      <c r="N77" s="72"/>
      <c r="O77" s="72"/>
      <c r="P77" s="72"/>
      <c r="Q77" s="72"/>
      <c r="R77" s="72"/>
      <c r="S77" s="72"/>
      <c r="T77" s="72"/>
      <c r="U77" s="72"/>
      <c r="V77" s="72"/>
      <c r="W77" s="72"/>
      <c r="X77" s="72"/>
      <c r="Y77" s="72"/>
      <c r="Z77" s="73"/>
      <c r="AA77" s="72"/>
      <c r="AB77" s="72"/>
      <c r="AC77" s="72"/>
    </row>
    <row r="78" spans="1:29" ht="15" customHeight="1" x14ac:dyDescent="0.25">
      <c r="A78" s="50"/>
      <c r="B78" s="50"/>
      <c r="D78" s="74"/>
      <c r="E78" s="72"/>
      <c r="F78" s="72"/>
      <c r="G78" s="72"/>
      <c r="H78" s="72"/>
      <c r="I78" s="72"/>
      <c r="J78" s="72"/>
      <c r="K78" s="72"/>
      <c r="L78" s="72"/>
      <c r="M78" s="72"/>
      <c r="N78" s="72"/>
      <c r="O78" s="72"/>
      <c r="P78" s="72"/>
      <c r="Q78" s="72"/>
      <c r="R78" s="72"/>
      <c r="S78" s="72"/>
      <c r="T78" s="72"/>
      <c r="U78" s="72"/>
      <c r="V78" s="72"/>
      <c r="W78" s="72"/>
      <c r="X78" s="72"/>
      <c r="Y78" s="72"/>
      <c r="Z78" s="73"/>
      <c r="AA78" s="72"/>
      <c r="AB78" s="72"/>
      <c r="AC78" s="72"/>
    </row>
    <row r="79" spans="1:29" ht="15" customHeight="1" x14ac:dyDescent="0.25">
      <c r="A79" s="50"/>
      <c r="B79" s="50"/>
      <c r="D79" s="262" t="s">
        <v>220</v>
      </c>
      <c r="E79" s="72"/>
      <c r="F79" s="72"/>
      <c r="G79" s="72"/>
      <c r="H79" s="72"/>
      <c r="I79" s="72"/>
      <c r="J79" s="72"/>
      <c r="K79" s="72"/>
      <c r="L79" s="72"/>
      <c r="M79" s="72"/>
      <c r="N79" s="72"/>
      <c r="O79" s="72"/>
      <c r="P79" s="72"/>
      <c r="Q79" s="72"/>
      <c r="R79" s="72"/>
      <c r="S79" s="72"/>
      <c r="T79" s="72"/>
      <c r="U79" s="72"/>
      <c r="V79" s="72"/>
      <c r="W79" s="72"/>
      <c r="X79" s="72"/>
      <c r="Y79" s="72"/>
      <c r="Z79" s="73"/>
      <c r="AA79" s="72"/>
      <c r="AB79" s="72"/>
      <c r="AC79" s="72"/>
    </row>
    <row r="80" spans="1:29" ht="15" customHeight="1" x14ac:dyDescent="0.3">
      <c r="A80" s="50"/>
      <c r="B80" s="50"/>
      <c r="D80" s="262"/>
      <c r="E80" s="270" t="s">
        <v>383</v>
      </c>
      <c r="F80" s="270"/>
      <c r="G80" s="270"/>
      <c r="H80" s="270"/>
      <c r="I80" s="270"/>
      <c r="J80" s="270"/>
      <c r="K80" s="270"/>
      <c r="L80" s="270"/>
      <c r="M80" s="256" t="s">
        <v>384</v>
      </c>
      <c r="N80" s="256"/>
      <c r="O80" s="256"/>
      <c r="P80" s="256"/>
      <c r="Q80" s="256"/>
      <c r="R80" s="256"/>
      <c r="S80" s="76"/>
      <c r="T80" s="76"/>
      <c r="U80" s="76"/>
      <c r="V80" s="76"/>
      <c r="W80" s="76"/>
      <c r="X80" s="76"/>
      <c r="Y80" s="172"/>
      <c r="Z80" s="73"/>
      <c r="AA80" s="72"/>
      <c r="AB80" s="72"/>
      <c r="AC80" s="72"/>
    </row>
    <row r="81" spans="1:29" ht="9.75" customHeight="1" x14ac:dyDescent="0.25">
      <c r="A81" s="50"/>
      <c r="B81" s="50"/>
      <c r="D81" s="74"/>
      <c r="E81" s="72"/>
      <c r="F81" s="72"/>
      <c r="G81" s="72"/>
      <c r="H81" s="72"/>
      <c r="I81" s="72"/>
      <c r="J81" s="72"/>
      <c r="K81" s="72"/>
      <c r="L81" s="72"/>
      <c r="M81" s="72"/>
      <c r="N81" s="72"/>
      <c r="O81" s="72"/>
      <c r="P81" s="72"/>
      <c r="Q81" s="72"/>
      <c r="R81" s="72"/>
      <c r="S81" s="72"/>
      <c r="T81" s="72"/>
      <c r="U81" s="72"/>
      <c r="V81" s="72"/>
      <c r="W81" s="72"/>
      <c r="X81" s="72"/>
      <c r="Y81" s="72"/>
      <c r="Z81" s="73"/>
      <c r="AA81" s="72"/>
      <c r="AB81" s="72"/>
      <c r="AC81" s="72"/>
    </row>
    <row r="82" spans="1:29" ht="15" customHeight="1" x14ac:dyDescent="0.25">
      <c r="A82" s="50"/>
      <c r="B82" s="50"/>
      <c r="D82" s="74"/>
      <c r="E82" s="259" t="s">
        <v>349</v>
      </c>
      <c r="F82" s="259"/>
      <c r="G82" s="259"/>
      <c r="H82" s="259"/>
      <c r="I82" s="259"/>
      <c r="J82" s="259"/>
      <c r="K82" s="259"/>
      <c r="L82" s="259"/>
      <c r="M82" s="259"/>
      <c r="N82" s="259"/>
      <c r="O82" s="259"/>
      <c r="P82" s="259"/>
      <c r="Q82" s="259"/>
      <c r="R82" s="259"/>
      <c r="S82" s="259"/>
      <c r="T82" s="259"/>
      <c r="U82" s="259"/>
      <c r="V82" s="259"/>
      <c r="W82" s="259"/>
      <c r="X82" s="259"/>
      <c r="Y82" s="168"/>
      <c r="Z82" s="73"/>
      <c r="AA82" s="72"/>
      <c r="AB82" s="72"/>
      <c r="AC82" s="72"/>
    </row>
    <row r="83" spans="1:29" ht="15" customHeight="1" x14ac:dyDescent="0.25">
      <c r="A83" s="50"/>
      <c r="B83" s="50"/>
      <c r="D83" s="74"/>
      <c r="E83" s="259"/>
      <c r="F83" s="259"/>
      <c r="G83" s="259"/>
      <c r="H83" s="259"/>
      <c r="I83" s="259"/>
      <c r="J83" s="259"/>
      <c r="K83" s="259"/>
      <c r="L83" s="259"/>
      <c r="M83" s="259"/>
      <c r="N83" s="259"/>
      <c r="O83" s="259"/>
      <c r="P83" s="259"/>
      <c r="Q83" s="259"/>
      <c r="R83" s="259"/>
      <c r="S83" s="259"/>
      <c r="T83" s="259"/>
      <c r="U83" s="259"/>
      <c r="V83" s="259"/>
      <c r="W83" s="259"/>
      <c r="X83" s="259"/>
      <c r="Y83" s="168"/>
      <c r="Z83" s="73"/>
      <c r="AA83" s="72"/>
      <c r="AB83" s="72"/>
      <c r="AC83" s="72"/>
    </row>
    <row r="84" spans="1:29" ht="15" customHeight="1" x14ac:dyDescent="0.25">
      <c r="A84" s="50"/>
      <c r="B84" s="50"/>
      <c r="D84" s="74"/>
      <c r="E84" s="259"/>
      <c r="F84" s="259"/>
      <c r="G84" s="259"/>
      <c r="H84" s="259"/>
      <c r="I84" s="259"/>
      <c r="J84" s="259"/>
      <c r="K84" s="259"/>
      <c r="L84" s="259"/>
      <c r="M84" s="259"/>
      <c r="N84" s="259"/>
      <c r="O84" s="259"/>
      <c r="P84" s="259"/>
      <c r="Q84" s="259"/>
      <c r="R84" s="259"/>
      <c r="S84" s="259"/>
      <c r="T84" s="259"/>
      <c r="U84" s="259"/>
      <c r="V84" s="259"/>
      <c r="W84" s="259"/>
      <c r="X84" s="259"/>
      <c r="Y84" s="168"/>
      <c r="Z84" s="73"/>
      <c r="AA84" s="72"/>
      <c r="AB84" s="72"/>
      <c r="AC84" s="72"/>
    </row>
    <row r="85" spans="1:29" ht="15" customHeight="1" x14ac:dyDescent="0.25">
      <c r="A85" s="50"/>
      <c r="B85" s="50"/>
      <c r="D85" s="74"/>
      <c r="E85" s="259"/>
      <c r="F85" s="259"/>
      <c r="G85" s="259"/>
      <c r="H85" s="259"/>
      <c r="I85" s="259"/>
      <c r="J85" s="259"/>
      <c r="K85" s="259"/>
      <c r="L85" s="259"/>
      <c r="M85" s="259"/>
      <c r="N85" s="259"/>
      <c r="O85" s="259"/>
      <c r="P85" s="259"/>
      <c r="Q85" s="259"/>
      <c r="R85" s="259"/>
      <c r="S85" s="259"/>
      <c r="T85" s="259"/>
      <c r="U85" s="259"/>
      <c r="V85" s="259"/>
      <c r="W85" s="259"/>
      <c r="X85" s="259"/>
      <c r="Y85" s="168"/>
      <c r="Z85" s="73"/>
      <c r="AA85" s="72"/>
      <c r="AB85" s="72"/>
      <c r="AC85" s="72"/>
    </row>
    <row r="86" spans="1:29" ht="15" customHeight="1" x14ac:dyDescent="0.25">
      <c r="A86" s="50"/>
      <c r="B86" s="50"/>
      <c r="D86" s="74"/>
      <c r="E86" s="72"/>
      <c r="F86" s="72"/>
      <c r="G86" s="72"/>
      <c r="H86" s="72"/>
      <c r="I86" s="72"/>
      <c r="J86" s="72"/>
      <c r="K86" s="72"/>
      <c r="L86" s="72"/>
      <c r="M86" s="72"/>
      <c r="N86" s="72"/>
      <c r="O86" s="72"/>
      <c r="P86" s="72"/>
      <c r="Q86" s="72"/>
      <c r="R86" s="72"/>
      <c r="S86" s="72"/>
      <c r="T86" s="72"/>
      <c r="U86" s="72"/>
      <c r="V86" s="72"/>
      <c r="W86" s="72"/>
      <c r="X86" s="72"/>
      <c r="Y86" s="72"/>
      <c r="Z86" s="73"/>
      <c r="AA86" s="72"/>
      <c r="AB86" s="72"/>
      <c r="AC86" s="72"/>
    </row>
    <row r="87" spans="1:29" ht="15" customHeight="1" x14ac:dyDescent="0.25">
      <c r="A87" s="50"/>
      <c r="B87" s="50"/>
      <c r="D87" s="74"/>
      <c r="E87" s="259" t="s">
        <v>374</v>
      </c>
      <c r="F87" s="259"/>
      <c r="G87" s="259"/>
      <c r="H87" s="259"/>
      <c r="I87" s="259"/>
      <c r="J87" s="259"/>
      <c r="K87" s="259"/>
      <c r="L87" s="259"/>
      <c r="M87" s="259"/>
      <c r="N87" s="259"/>
      <c r="O87" s="259"/>
      <c r="P87" s="259"/>
      <c r="Q87" s="259"/>
      <c r="R87" s="259"/>
      <c r="S87" s="259"/>
      <c r="T87" s="259"/>
      <c r="U87" s="259"/>
      <c r="V87" s="259"/>
      <c r="W87" s="259"/>
      <c r="X87" s="259"/>
      <c r="Y87" s="168"/>
      <c r="Z87" s="73"/>
      <c r="AA87" s="72"/>
      <c r="AB87" s="72"/>
      <c r="AC87" s="72"/>
    </row>
    <row r="88" spans="1:29" ht="15" customHeight="1" x14ac:dyDescent="0.25">
      <c r="A88" s="50"/>
      <c r="B88" s="50"/>
      <c r="D88" s="74"/>
      <c r="E88" s="259"/>
      <c r="F88" s="259"/>
      <c r="G88" s="259"/>
      <c r="H88" s="259"/>
      <c r="I88" s="259"/>
      <c r="J88" s="259"/>
      <c r="K88" s="259"/>
      <c r="L88" s="259"/>
      <c r="M88" s="259"/>
      <c r="N88" s="259"/>
      <c r="O88" s="259"/>
      <c r="P88" s="259"/>
      <c r="Q88" s="259"/>
      <c r="R88" s="259"/>
      <c r="S88" s="259"/>
      <c r="T88" s="259"/>
      <c r="U88" s="259"/>
      <c r="V88" s="259"/>
      <c r="W88" s="259"/>
      <c r="X88" s="259"/>
      <c r="Y88" s="168"/>
      <c r="Z88" s="73"/>
      <c r="AA88" s="72"/>
      <c r="AB88" s="72"/>
      <c r="AC88" s="72"/>
    </row>
    <row r="89" spans="1:29" ht="15" customHeight="1" x14ac:dyDescent="0.25">
      <c r="A89" s="50"/>
      <c r="B89" s="50"/>
      <c r="D89" s="74"/>
      <c r="E89" s="259"/>
      <c r="F89" s="259"/>
      <c r="G89" s="259"/>
      <c r="H89" s="259"/>
      <c r="I89" s="259"/>
      <c r="J89" s="259"/>
      <c r="K89" s="259"/>
      <c r="L89" s="259"/>
      <c r="M89" s="259"/>
      <c r="N89" s="259"/>
      <c r="O89" s="259"/>
      <c r="P89" s="259"/>
      <c r="Q89" s="259"/>
      <c r="R89" s="259"/>
      <c r="S89" s="259"/>
      <c r="T89" s="259"/>
      <c r="U89" s="259"/>
      <c r="V89" s="259"/>
      <c r="W89" s="259"/>
      <c r="X89" s="259"/>
      <c r="Y89" s="168"/>
      <c r="Z89" s="73"/>
      <c r="AA89" s="72"/>
      <c r="AB89" s="72"/>
      <c r="AC89" s="72"/>
    </row>
    <row r="90" spans="1:29" ht="15" customHeight="1" x14ac:dyDescent="0.25">
      <c r="A90" s="50"/>
      <c r="B90" s="50"/>
      <c r="D90" s="74"/>
      <c r="E90" s="72"/>
      <c r="F90" s="72"/>
      <c r="G90" s="72"/>
      <c r="H90" s="72"/>
      <c r="I90" s="72"/>
      <c r="J90" s="72"/>
      <c r="K90" s="72"/>
      <c r="L90" s="72"/>
      <c r="M90" s="72"/>
      <c r="N90" s="72"/>
      <c r="O90" s="72"/>
      <c r="P90" s="72"/>
      <c r="Q90" s="72"/>
      <c r="R90" s="72"/>
      <c r="S90" s="72"/>
      <c r="T90" s="72"/>
      <c r="U90" s="72"/>
      <c r="V90" s="72"/>
      <c r="W90" s="72"/>
      <c r="X90" s="72"/>
      <c r="Y90" s="72"/>
      <c r="Z90" s="73"/>
      <c r="AA90" s="72"/>
      <c r="AB90" s="72"/>
      <c r="AC90" s="72"/>
    </row>
    <row r="91" spans="1:29" ht="15" customHeight="1" x14ac:dyDescent="0.25">
      <c r="A91" s="50"/>
      <c r="B91" s="50"/>
      <c r="D91" s="74"/>
      <c r="E91" s="72"/>
      <c r="F91" s="72"/>
      <c r="G91" s="72"/>
      <c r="H91" s="72"/>
      <c r="I91" s="72"/>
      <c r="J91" s="72"/>
      <c r="K91" s="72"/>
      <c r="L91" s="72"/>
      <c r="M91" s="72"/>
      <c r="N91" s="72"/>
      <c r="O91" s="72"/>
      <c r="P91" s="72"/>
      <c r="Q91" s="72"/>
      <c r="R91" s="72"/>
      <c r="S91" s="72"/>
      <c r="T91" s="72"/>
      <c r="U91" s="72"/>
      <c r="V91" s="72"/>
      <c r="W91" s="72"/>
      <c r="X91" s="72"/>
      <c r="Y91" s="72"/>
      <c r="Z91" s="73"/>
      <c r="AA91" s="72"/>
      <c r="AB91" s="72"/>
      <c r="AC91" s="72"/>
    </row>
    <row r="92" spans="1:29" ht="15" customHeight="1" thickBot="1" x14ac:dyDescent="0.3">
      <c r="A92" s="50"/>
      <c r="B92" s="50"/>
      <c r="D92" s="78"/>
      <c r="E92" s="79"/>
      <c r="F92" s="79"/>
      <c r="G92" s="79"/>
      <c r="H92" s="79"/>
      <c r="I92" s="79"/>
      <c r="J92" s="79"/>
      <c r="K92" s="79"/>
      <c r="L92" s="79"/>
      <c r="M92" s="79"/>
      <c r="N92" s="79"/>
      <c r="O92" s="79"/>
      <c r="P92" s="79"/>
      <c r="Q92" s="79"/>
      <c r="R92" s="79"/>
      <c r="S92" s="79"/>
      <c r="T92" s="79"/>
      <c r="U92" s="79"/>
      <c r="V92" s="79"/>
      <c r="W92" s="79"/>
      <c r="X92" s="79"/>
      <c r="Y92" s="79"/>
      <c r="Z92" s="80"/>
      <c r="AA92" s="72"/>
      <c r="AB92" s="72"/>
      <c r="AC92" s="72"/>
    </row>
    <row r="93" spans="1:29" ht="15" customHeight="1" x14ac:dyDescent="0.25">
      <c r="A93" s="50"/>
      <c r="B93" s="50"/>
      <c r="AB93" s="72"/>
      <c r="AC93" s="72"/>
    </row>
    <row r="94" spans="1:29" x14ac:dyDescent="0.25">
      <c r="A94" s="50"/>
      <c r="B94" s="50"/>
      <c r="AB94" s="72"/>
      <c r="AC94" s="72"/>
    </row>
    <row r="95" spans="1:29" x14ac:dyDescent="0.25">
      <c r="A95" s="50"/>
      <c r="B95" s="50"/>
    </row>
    <row r="96" spans="1:29" x14ac:dyDescent="0.25">
      <c r="A96" s="50"/>
      <c r="B96" s="50"/>
    </row>
    <row r="97" spans="1:2" x14ac:dyDescent="0.25">
      <c r="A97" s="50"/>
      <c r="B97" s="50"/>
    </row>
    <row r="98" spans="1:2" x14ac:dyDescent="0.25">
      <c r="A98" s="50"/>
      <c r="B98" s="50"/>
    </row>
    <row r="99" spans="1:2" x14ac:dyDescent="0.25">
      <c r="A99" s="50"/>
      <c r="B99" s="50"/>
    </row>
    <row r="100" spans="1:2" x14ac:dyDescent="0.25">
      <c r="A100" s="50"/>
      <c r="B100" s="50"/>
    </row>
    <row r="101" spans="1:2" hidden="1" x14ac:dyDescent="0.25"/>
    <row r="102" spans="1:2" hidden="1" x14ac:dyDescent="0.25"/>
    <row r="103" spans="1:2" hidden="1" x14ac:dyDescent="0.25"/>
    <row r="104" spans="1:2" hidden="1" x14ac:dyDescent="0.25"/>
    <row r="105" spans="1:2" hidden="1" x14ac:dyDescent="0.25"/>
    <row r="106" spans="1:2" hidden="1" x14ac:dyDescent="0.25"/>
  </sheetData>
  <sheetProtection algorithmName="SHA-512" hashValue="DtP/2sqlqbKLy3qmjeah7epzxJA9UAX4fAbj2sV5MmHxqBSkIvBxcz4aMtXGEw5FC8FSSXSjH+rNnFNl2Kc4+w==" saltValue="0CoZjySjUbx8zPlZHttRqg==" spinCount="100000" sheet="1" objects="1" scenarios="1" selectLockedCells="1"/>
  <mergeCells count="37">
    <mergeCell ref="E87:X89"/>
    <mergeCell ref="D42:D43"/>
    <mergeCell ref="D59:D60"/>
    <mergeCell ref="D65:D66"/>
    <mergeCell ref="D73:D74"/>
    <mergeCell ref="E62:X62"/>
    <mergeCell ref="E76:X76"/>
    <mergeCell ref="E66:G66"/>
    <mergeCell ref="H66:I66"/>
    <mergeCell ref="E45:X47"/>
    <mergeCell ref="E43:N43"/>
    <mergeCell ref="J66:Z66"/>
    <mergeCell ref="E82:X85"/>
    <mergeCell ref="O43:R43"/>
    <mergeCell ref="E68:Z70"/>
    <mergeCell ref="E80:L80"/>
    <mergeCell ref="D13:D14"/>
    <mergeCell ref="D17:D18"/>
    <mergeCell ref="D79:D80"/>
    <mergeCell ref="E14:G14"/>
    <mergeCell ref="H14:I14"/>
    <mergeCell ref="E60:P60"/>
    <mergeCell ref="J14:X14"/>
    <mergeCell ref="E18:J18"/>
    <mergeCell ref="K18:L18"/>
    <mergeCell ref="M18:X18"/>
    <mergeCell ref="E51:U52"/>
    <mergeCell ref="E24:X27"/>
    <mergeCell ref="Q60:S60"/>
    <mergeCell ref="E74:Z75"/>
    <mergeCell ref="E53:Z55"/>
    <mergeCell ref="S43:Z43"/>
    <mergeCell ref="M80:R80"/>
    <mergeCell ref="E20:Z23"/>
    <mergeCell ref="E48:X50"/>
    <mergeCell ref="E56:Z56"/>
    <mergeCell ref="G28:X40"/>
  </mergeCells>
  <hyperlinks>
    <hyperlink ref="M80:R80" r:id="rId1" display="DHSDMSBRS@dhs.wisconsin.gov."/>
  </hyperlinks>
  <pageMargins left="0.7" right="0.7" top="0.75" bottom="0.75" header="0.3" footer="0.3"/>
  <pageSetup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00"/>
  </sheetPr>
  <dimension ref="A1:AB25"/>
  <sheetViews>
    <sheetView showZeros="0" workbookViewId="0">
      <selection activeCell="A7" sqref="A7"/>
    </sheetView>
  </sheetViews>
  <sheetFormatPr defaultColWidth="0" defaultRowHeight="15" zeroHeight="1" x14ac:dyDescent="0.25"/>
  <cols>
    <col min="1" max="1" width="15.28515625" customWidth="1"/>
    <col min="2" max="2" width="16.140625" customWidth="1"/>
    <col min="3" max="3" width="14.85546875" customWidth="1"/>
    <col min="4" max="4" width="17.140625" customWidth="1"/>
    <col min="5" max="5" width="17.28515625" customWidth="1"/>
    <col min="6" max="6" width="20.85546875" customWidth="1"/>
    <col min="7" max="7" width="17.42578125" customWidth="1"/>
    <col min="8" max="8" width="16.85546875" customWidth="1"/>
    <col min="9" max="13" width="15.85546875" customWidth="1"/>
    <col min="14" max="14" width="18" customWidth="1"/>
    <col min="15" max="15" width="23" customWidth="1"/>
    <col min="16" max="16" width="21.5703125" customWidth="1"/>
    <col min="17" max="17" width="16.140625" customWidth="1"/>
    <col min="18" max="18" width="15.7109375" customWidth="1"/>
    <col min="19" max="19" width="13.5703125" customWidth="1"/>
    <col min="20" max="20" width="9.140625" customWidth="1"/>
    <col min="21" max="21" width="17.140625" customWidth="1"/>
    <col min="22" max="22" width="21" customWidth="1"/>
    <col min="23" max="23" width="16.140625" customWidth="1"/>
    <col min="24" max="24" width="15.7109375" customWidth="1"/>
    <col min="25" max="25" width="12.28515625" customWidth="1"/>
    <col min="26" max="28" width="0" hidden="1" customWidth="1"/>
    <col min="29" max="16384" width="9.140625" hidden="1"/>
  </cols>
  <sheetData>
    <row r="1" spans="1:25" ht="23.25" thickBot="1" x14ac:dyDescent="0.3">
      <c r="A1" s="284" t="s">
        <v>1</v>
      </c>
      <c r="B1" s="285"/>
      <c r="C1" s="285"/>
      <c r="D1" s="285"/>
      <c r="E1" s="286"/>
      <c r="F1" s="284" t="s">
        <v>341</v>
      </c>
      <c r="G1" s="285"/>
      <c r="H1" s="285"/>
      <c r="I1" s="285"/>
      <c r="J1" s="285"/>
      <c r="K1" s="285"/>
      <c r="L1" s="285"/>
      <c r="M1" s="285"/>
      <c r="N1" s="286"/>
      <c r="O1" s="281" t="s">
        <v>10</v>
      </c>
      <c r="P1" s="282"/>
      <c r="Q1" s="282"/>
      <c r="R1" s="282"/>
      <c r="S1" s="283"/>
      <c r="T1" s="281" t="s">
        <v>15</v>
      </c>
      <c r="U1" s="282"/>
      <c r="V1" s="282"/>
      <c r="W1" s="282"/>
      <c r="X1" s="282"/>
      <c r="Y1" s="283"/>
    </row>
    <row r="2" spans="1:25" ht="15.75" customHeight="1" x14ac:dyDescent="0.25">
      <c r="A2" s="272" t="s">
        <v>340</v>
      </c>
      <c r="B2" s="273"/>
      <c r="C2" s="273"/>
      <c r="D2" s="273"/>
      <c r="E2" s="274"/>
      <c r="F2" s="272" t="s">
        <v>405</v>
      </c>
      <c r="G2" s="273"/>
      <c r="H2" s="273"/>
      <c r="I2" s="273"/>
      <c r="J2" s="273"/>
      <c r="K2" s="273"/>
      <c r="L2" s="273"/>
      <c r="M2" s="273"/>
      <c r="N2" s="274"/>
      <c r="O2" s="272" t="s">
        <v>354</v>
      </c>
      <c r="P2" s="273"/>
      <c r="Q2" s="273"/>
      <c r="R2" s="273"/>
      <c r="S2" s="274"/>
      <c r="T2" s="272" t="s">
        <v>342</v>
      </c>
      <c r="U2" s="273"/>
      <c r="V2" s="273"/>
      <c r="W2" s="273"/>
      <c r="X2" s="273"/>
      <c r="Y2" s="274"/>
    </row>
    <row r="3" spans="1:25" ht="15" customHeight="1" x14ac:dyDescent="0.25">
      <c r="A3" s="275"/>
      <c r="B3" s="276"/>
      <c r="C3" s="276"/>
      <c r="D3" s="276"/>
      <c r="E3" s="277"/>
      <c r="F3" s="275"/>
      <c r="G3" s="276"/>
      <c r="H3" s="276"/>
      <c r="I3" s="276"/>
      <c r="J3" s="276"/>
      <c r="K3" s="276"/>
      <c r="L3" s="276"/>
      <c r="M3" s="276"/>
      <c r="N3" s="277"/>
      <c r="O3" s="275"/>
      <c r="P3" s="276"/>
      <c r="Q3" s="276"/>
      <c r="R3" s="276"/>
      <c r="S3" s="277"/>
      <c r="T3" s="275"/>
      <c r="U3" s="276"/>
      <c r="V3" s="276"/>
      <c r="W3" s="276"/>
      <c r="X3" s="276"/>
      <c r="Y3" s="277"/>
    </row>
    <row r="4" spans="1:25" ht="15" customHeight="1" x14ac:dyDescent="0.25">
      <c r="A4" s="275"/>
      <c r="B4" s="276"/>
      <c r="C4" s="276"/>
      <c r="D4" s="276"/>
      <c r="E4" s="277"/>
      <c r="F4" s="275"/>
      <c r="G4" s="276"/>
      <c r="H4" s="276"/>
      <c r="I4" s="276"/>
      <c r="J4" s="276"/>
      <c r="K4" s="276"/>
      <c r="L4" s="276"/>
      <c r="M4" s="276"/>
      <c r="N4" s="277"/>
      <c r="O4" s="275"/>
      <c r="P4" s="276"/>
      <c r="Q4" s="276"/>
      <c r="R4" s="276"/>
      <c r="S4" s="277"/>
      <c r="T4" s="275"/>
      <c r="U4" s="276"/>
      <c r="V4" s="276"/>
      <c r="W4" s="276"/>
      <c r="X4" s="276"/>
      <c r="Y4" s="277"/>
    </row>
    <row r="5" spans="1:25" ht="15" customHeight="1" thickBot="1" x14ac:dyDescent="0.3">
      <c r="A5" s="278"/>
      <c r="B5" s="279"/>
      <c r="C5" s="279"/>
      <c r="D5" s="279"/>
      <c r="E5" s="280"/>
      <c r="F5" s="275"/>
      <c r="G5" s="276"/>
      <c r="H5" s="276"/>
      <c r="I5" s="276"/>
      <c r="J5" s="276"/>
      <c r="K5" s="276"/>
      <c r="L5" s="276"/>
      <c r="M5" s="276"/>
      <c r="N5" s="277"/>
      <c r="O5" s="275"/>
      <c r="P5" s="276"/>
      <c r="Q5" s="276"/>
      <c r="R5" s="276"/>
      <c r="S5" s="277"/>
      <c r="T5" s="275"/>
      <c r="U5" s="276"/>
      <c r="V5" s="276"/>
      <c r="W5" s="276"/>
      <c r="X5" s="276"/>
      <c r="Y5" s="277"/>
    </row>
    <row r="6" spans="1:25" s="3" customFormat="1" ht="44.25" customHeight="1" thickBot="1" x14ac:dyDescent="0.3">
      <c r="A6" s="54" t="s">
        <v>2</v>
      </c>
      <c r="B6" s="55" t="s">
        <v>3</v>
      </c>
      <c r="C6" s="55" t="s">
        <v>4</v>
      </c>
      <c r="D6" s="55" t="s">
        <v>6</v>
      </c>
      <c r="E6" s="56" t="s">
        <v>5</v>
      </c>
      <c r="F6" s="57" t="s">
        <v>198</v>
      </c>
      <c r="G6" s="58" t="s">
        <v>44</v>
      </c>
      <c r="H6" s="58" t="s">
        <v>7</v>
      </c>
      <c r="I6" s="58" t="s">
        <v>8</v>
      </c>
      <c r="J6" s="58" t="s">
        <v>200</v>
      </c>
      <c r="K6" s="58" t="s">
        <v>201</v>
      </c>
      <c r="L6" s="58" t="s">
        <v>301</v>
      </c>
      <c r="M6" s="59" t="s">
        <v>9</v>
      </c>
      <c r="N6" s="59" t="s">
        <v>222</v>
      </c>
      <c r="O6" s="60" t="s">
        <v>11</v>
      </c>
      <c r="P6" s="58" t="s">
        <v>215</v>
      </c>
      <c r="Q6" s="58" t="s">
        <v>12</v>
      </c>
      <c r="R6" s="58" t="s">
        <v>13</v>
      </c>
      <c r="S6" s="59" t="s">
        <v>14</v>
      </c>
      <c r="T6" s="60" t="s">
        <v>20</v>
      </c>
      <c r="U6" s="58" t="s">
        <v>16</v>
      </c>
      <c r="V6" s="58" t="s">
        <v>355</v>
      </c>
      <c r="W6" s="58" t="s">
        <v>17</v>
      </c>
      <c r="X6" s="58" t="s">
        <v>18</v>
      </c>
      <c r="Y6" s="59" t="s">
        <v>19</v>
      </c>
    </row>
    <row r="7" spans="1:25" x14ac:dyDescent="0.25">
      <c r="A7" s="198"/>
      <c r="B7" s="199"/>
      <c r="C7" s="200"/>
      <c r="D7" s="199"/>
      <c r="E7" s="201"/>
      <c r="F7" s="202"/>
      <c r="G7" s="202"/>
      <c r="H7" s="203"/>
      <c r="I7" s="203"/>
      <c r="J7" s="203"/>
      <c r="K7" s="203"/>
      <c r="L7" s="203"/>
      <c r="M7" s="203"/>
      <c r="N7" s="203"/>
      <c r="O7" s="202"/>
      <c r="P7" s="202"/>
      <c r="Q7" s="202"/>
      <c r="R7" s="203"/>
      <c r="S7" s="204"/>
      <c r="T7" s="202"/>
      <c r="U7" s="205" t="str">
        <f t="shared" ref="U7:U22" si="0">IF(T7="Yes",O7," ")</f>
        <v xml:space="preserve"> </v>
      </c>
      <c r="V7" s="205" t="str">
        <f t="shared" ref="V7:V18" si="1">IF(T7="Yes",P7," ")</f>
        <v xml:space="preserve"> </v>
      </c>
      <c r="W7" s="205" t="str">
        <f t="shared" ref="W7:W22" si="2">IF(T7="Yes",Q7," ")</f>
        <v xml:space="preserve"> </v>
      </c>
      <c r="X7" s="206" t="str">
        <f t="shared" ref="X7:X22" si="3">IF(T7="Yes",R7," ")</f>
        <v xml:space="preserve"> </v>
      </c>
      <c r="Y7" s="205" t="str">
        <f>IF(T7="Yes",S7," ")</f>
        <v xml:space="preserve"> </v>
      </c>
    </row>
    <row r="8" spans="1:25" x14ac:dyDescent="0.25">
      <c r="A8" s="117"/>
      <c r="B8" s="118"/>
      <c r="C8" s="119"/>
      <c r="D8" s="118"/>
      <c r="E8" s="120"/>
      <c r="F8" s="202"/>
      <c r="G8" s="202"/>
      <c r="H8" s="120"/>
      <c r="I8" s="207"/>
      <c r="J8" s="207"/>
      <c r="K8" s="207"/>
      <c r="L8" s="207"/>
      <c r="M8" s="207"/>
      <c r="N8" s="207"/>
      <c r="O8" s="120"/>
      <c r="P8" s="120"/>
      <c r="Q8" s="120"/>
      <c r="R8" s="120"/>
      <c r="S8" s="120"/>
      <c r="T8" s="120"/>
      <c r="U8" s="120" t="str">
        <f t="shared" si="0"/>
        <v xml:space="preserve"> </v>
      </c>
      <c r="V8" s="120" t="str">
        <f t="shared" si="1"/>
        <v xml:space="preserve"> </v>
      </c>
      <c r="W8" s="120" t="str">
        <f t="shared" si="2"/>
        <v xml:space="preserve"> </v>
      </c>
      <c r="X8" s="120" t="str">
        <f t="shared" si="3"/>
        <v xml:space="preserve"> </v>
      </c>
      <c r="Y8" s="120" t="str">
        <f t="shared" ref="Y8:Y22" si="4">IF(T8="Yes",S8," ")</f>
        <v xml:space="preserve"> </v>
      </c>
    </row>
    <row r="9" spans="1:25" x14ac:dyDescent="0.25">
      <c r="A9" s="117"/>
      <c r="B9" s="118"/>
      <c r="C9" s="119"/>
      <c r="D9" s="118"/>
      <c r="E9" s="120"/>
      <c r="F9" s="202"/>
      <c r="G9" s="202"/>
      <c r="H9" s="120"/>
      <c r="I9" s="207"/>
      <c r="J9" s="207"/>
      <c r="K9" s="207"/>
      <c r="L9" s="207"/>
      <c r="M9" s="207"/>
      <c r="N9" s="207"/>
      <c r="O9" s="120"/>
      <c r="P9" s="120"/>
      <c r="Q9" s="120"/>
      <c r="R9" s="120"/>
      <c r="S9" s="120"/>
      <c r="T9" s="120"/>
      <c r="U9" s="120" t="str">
        <f t="shared" si="0"/>
        <v xml:space="preserve"> </v>
      </c>
      <c r="V9" s="120" t="str">
        <f t="shared" si="1"/>
        <v xml:space="preserve"> </v>
      </c>
      <c r="W9" s="120" t="str">
        <f t="shared" si="2"/>
        <v xml:space="preserve"> </v>
      </c>
      <c r="X9" s="120" t="str">
        <f t="shared" si="3"/>
        <v xml:space="preserve"> </v>
      </c>
      <c r="Y9" s="120" t="str">
        <f t="shared" si="4"/>
        <v xml:space="preserve"> </v>
      </c>
    </row>
    <row r="10" spans="1:25" x14ac:dyDescent="0.25">
      <c r="A10" s="117"/>
      <c r="B10" s="118"/>
      <c r="C10" s="119"/>
      <c r="D10" s="118"/>
      <c r="E10" s="120"/>
      <c r="F10" s="202"/>
      <c r="G10" s="202"/>
      <c r="H10" s="120"/>
      <c r="I10" s="207"/>
      <c r="J10" s="207"/>
      <c r="K10" s="207"/>
      <c r="L10" s="207"/>
      <c r="M10" s="207"/>
      <c r="N10" s="207"/>
      <c r="O10" s="120"/>
      <c r="P10" s="120"/>
      <c r="Q10" s="120"/>
      <c r="R10" s="120"/>
      <c r="S10" s="120"/>
      <c r="T10" s="120"/>
      <c r="U10" s="120" t="str">
        <f t="shared" si="0"/>
        <v xml:space="preserve"> </v>
      </c>
      <c r="V10" s="120" t="str">
        <f t="shared" si="1"/>
        <v xml:space="preserve"> </v>
      </c>
      <c r="W10" s="120" t="str">
        <f t="shared" si="2"/>
        <v xml:space="preserve"> </v>
      </c>
      <c r="X10" s="120" t="str">
        <f t="shared" si="3"/>
        <v xml:space="preserve"> </v>
      </c>
      <c r="Y10" s="120" t="str">
        <f t="shared" si="4"/>
        <v xml:space="preserve"> </v>
      </c>
    </row>
    <row r="11" spans="1:25" x14ac:dyDescent="0.25">
      <c r="A11" s="117"/>
      <c r="B11" s="118"/>
      <c r="C11" s="119"/>
      <c r="D11" s="118"/>
      <c r="E11" s="120"/>
      <c r="F11" s="202"/>
      <c r="G11" s="202"/>
      <c r="H11" s="120"/>
      <c r="I11" s="207"/>
      <c r="J11" s="207"/>
      <c r="K11" s="207"/>
      <c r="L11" s="207"/>
      <c r="M11" s="207"/>
      <c r="N11" s="207"/>
      <c r="O11" s="120"/>
      <c r="P11" s="120"/>
      <c r="Q11" s="120"/>
      <c r="R11" s="120"/>
      <c r="S11" s="120"/>
      <c r="T11" s="120"/>
      <c r="U11" s="120" t="str">
        <f t="shared" si="0"/>
        <v xml:space="preserve"> </v>
      </c>
      <c r="V11" s="120" t="str">
        <f t="shared" si="1"/>
        <v xml:space="preserve"> </v>
      </c>
      <c r="W11" s="120" t="str">
        <f t="shared" si="2"/>
        <v xml:space="preserve"> </v>
      </c>
      <c r="X11" s="120" t="str">
        <f t="shared" si="3"/>
        <v xml:space="preserve"> </v>
      </c>
      <c r="Y11" s="120" t="str">
        <f t="shared" si="4"/>
        <v xml:space="preserve"> </v>
      </c>
    </row>
    <row r="12" spans="1:25" x14ac:dyDescent="0.25">
      <c r="A12" s="117"/>
      <c r="B12" s="118"/>
      <c r="C12" s="119"/>
      <c r="D12" s="118"/>
      <c r="E12" s="120"/>
      <c r="F12" s="202"/>
      <c r="G12" s="202"/>
      <c r="H12" s="120"/>
      <c r="I12" s="207"/>
      <c r="J12" s="207"/>
      <c r="K12" s="207"/>
      <c r="L12" s="207"/>
      <c r="M12" s="207"/>
      <c r="N12" s="207"/>
      <c r="O12" s="120"/>
      <c r="P12" s="120"/>
      <c r="Q12" s="120"/>
      <c r="R12" s="120"/>
      <c r="S12" s="120"/>
      <c r="T12" s="120"/>
      <c r="U12" s="120" t="str">
        <f t="shared" si="0"/>
        <v xml:space="preserve"> </v>
      </c>
      <c r="V12" s="120" t="str">
        <f t="shared" si="1"/>
        <v xml:space="preserve"> </v>
      </c>
      <c r="W12" s="120" t="str">
        <f t="shared" si="2"/>
        <v xml:space="preserve"> </v>
      </c>
      <c r="X12" s="120" t="str">
        <f t="shared" si="3"/>
        <v xml:space="preserve"> </v>
      </c>
      <c r="Y12" s="120" t="str">
        <f t="shared" si="4"/>
        <v xml:space="preserve"> </v>
      </c>
    </row>
    <row r="13" spans="1:25" x14ac:dyDescent="0.25">
      <c r="A13" s="117"/>
      <c r="B13" s="118"/>
      <c r="C13" s="119"/>
      <c r="D13" s="118"/>
      <c r="E13" s="120"/>
      <c r="F13" s="202"/>
      <c r="G13" s="202"/>
      <c r="H13" s="120"/>
      <c r="I13" s="207"/>
      <c r="J13" s="207"/>
      <c r="K13" s="207"/>
      <c r="L13" s="207"/>
      <c r="M13" s="207"/>
      <c r="N13" s="207"/>
      <c r="O13" s="120"/>
      <c r="P13" s="120"/>
      <c r="Q13" s="120"/>
      <c r="R13" s="120"/>
      <c r="S13" s="120"/>
      <c r="T13" s="120"/>
      <c r="U13" s="120" t="str">
        <f t="shared" si="0"/>
        <v xml:space="preserve"> </v>
      </c>
      <c r="V13" s="120" t="str">
        <f t="shared" si="1"/>
        <v xml:space="preserve"> </v>
      </c>
      <c r="W13" s="120" t="str">
        <f t="shared" si="2"/>
        <v xml:space="preserve"> </v>
      </c>
      <c r="X13" s="120" t="str">
        <f t="shared" si="3"/>
        <v xml:space="preserve"> </v>
      </c>
      <c r="Y13" s="120" t="str">
        <f t="shared" si="4"/>
        <v xml:space="preserve"> </v>
      </c>
    </row>
    <row r="14" spans="1:25" x14ac:dyDescent="0.25">
      <c r="A14" s="117"/>
      <c r="B14" s="118"/>
      <c r="C14" s="119"/>
      <c r="D14" s="118"/>
      <c r="E14" s="120"/>
      <c r="F14" s="202"/>
      <c r="G14" s="202"/>
      <c r="H14" s="120"/>
      <c r="I14" s="207"/>
      <c r="J14" s="207"/>
      <c r="K14" s="207"/>
      <c r="L14" s="207"/>
      <c r="M14" s="207"/>
      <c r="N14" s="207"/>
      <c r="O14" s="120"/>
      <c r="P14" s="120"/>
      <c r="Q14" s="120"/>
      <c r="R14" s="120"/>
      <c r="S14" s="120"/>
      <c r="T14" s="120"/>
      <c r="U14" s="120" t="str">
        <f t="shared" si="0"/>
        <v xml:space="preserve"> </v>
      </c>
      <c r="V14" s="120" t="str">
        <f t="shared" si="1"/>
        <v xml:space="preserve"> </v>
      </c>
      <c r="W14" s="120" t="str">
        <f t="shared" si="2"/>
        <v xml:space="preserve"> </v>
      </c>
      <c r="X14" s="120" t="str">
        <f t="shared" si="3"/>
        <v xml:space="preserve"> </v>
      </c>
      <c r="Y14" s="120" t="str">
        <f t="shared" si="4"/>
        <v xml:space="preserve"> </v>
      </c>
    </row>
    <row r="15" spans="1:25" x14ac:dyDescent="0.25">
      <c r="A15" s="117"/>
      <c r="B15" s="118"/>
      <c r="C15" s="119"/>
      <c r="D15" s="118"/>
      <c r="E15" s="120"/>
      <c r="F15" s="202"/>
      <c r="G15" s="202"/>
      <c r="H15" s="120"/>
      <c r="I15" s="207"/>
      <c r="J15" s="207"/>
      <c r="K15" s="207"/>
      <c r="L15" s="207"/>
      <c r="M15" s="207"/>
      <c r="N15" s="207"/>
      <c r="O15" s="120"/>
      <c r="P15" s="120"/>
      <c r="Q15" s="120"/>
      <c r="R15" s="120"/>
      <c r="S15" s="120"/>
      <c r="T15" s="120"/>
      <c r="U15" s="120" t="str">
        <f t="shared" si="0"/>
        <v xml:space="preserve"> </v>
      </c>
      <c r="V15" s="120" t="str">
        <f t="shared" si="1"/>
        <v xml:space="preserve"> </v>
      </c>
      <c r="W15" s="120" t="str">
        <f t="shared" si="2"/>
        <v xml:space="preserve"> </v>
      </c>
      <c r="X15" s="120" t="str">
        <f t="shared" si="3"/>
        <v xml:space="preserve"> </v>
      </c>
      <c r="Y15" s="120" t="str">
        <f t="shared" si="4"/>
        <v xml:space="preserve"> </v>
      </c>
    </row>
    <row r="16" spans="1:25" x14ac:dyDescent="0.25">
      <c r="A16" s="117"/>
      <c r="B16" s="118"/>
      <c r="C16" s="119"/>
      <c r="D16" s="118"/>
      <c r="E16" s="120"/>
      <c r="F16" s="202"/>
      <c r="G16" s="202"/>
      <c r="H16" s="120"/>
      <c r="I16" s="207"/>
      <c r="J16" s="207"/>
      <c r="K16" s="207"/>
      <c r="L16" s="207"/>
      <c r="M16" s="207"/>
      <c r="N16" s="207"/>
      <c r="O16" s="120"/>
      <c r="P16" s="120"/>
      <c r="Q16" s="120"/>
      <c r="R16" s="120"/>
      <c r="S16" s="120"/>
      <c r="T16" s="120"/>
      <c r="U16" s="120" t="str">
        <f t="shared" si="0"/>
        <v xml:space="preserve"> </v>
      </c>
      <c r="V16" s="120" t="str">
        <f t="shared" si="1"/>
        <v xml:space="preserve"> </v>
      </c>
      <c r="W16" s="120" t="str">
        <f t="shared" si="2"/>
        <v xml:space="preserve"> </v>
      </c>
      <c r="X16" s="120" t="str">
        <f t="shared" si="3"/>
        <v xml:space="preserve"> </v>
      </c>
      <c r="Y16" s="120" t="str">
        <f t="shared" si="4"/>
        <v xml:space="preserve"> </v>
      </c>
    </row>
    <row r="17" spans="1:25" x14ac:dyDescent="0.25">
      <c r="A17" s="117"/>
      <c r="B17" s="118"/>
      <c r="C17" s="119"/>
      <c r="D17" s="118"/>
      <c r="E17" s="120"/>
      <c r="F17" s="202"/>
      <c r="G17" s="202"/>
      <c r="H17" s="120"/>
      <c r="I17" s="207"/>
      <c r="J17" s="207"/>
      <c r="K17" s="207"/>
      <c r="L17" s="207"/>
      <c r="M17" s="207"/>
      <c r="N17" s="207"/>
      <c r="O17" s="120"/>
      <c r="P17" s="120"/>
      <c r="Q17" s="120"/>
      <c r="R17" s="120"/>
      <c r="S17" s="120"/>
      <c r="T17" s="120"/>
      <c r="U17" s="120" t="str">
        <f t="shared" si="0"/>
        <v xml:space="preserve"> </v>
      </c>
      <c r="V17" s="120" t="str">
        <f t="shared" si="1"/>
        <v xml:space="preserve"> </v>
      </c>
      <c r="W17" s="120" t="str">
        <f t="shared" si="2"/>
        <v xml:space="preserve"> </v>
      </c>
      <c r="X17" s="120" t="str">
        <f t="shared" si="3"/>
        <v xml:space="preserve"> </v>
      </c>
      <c r="Y17" s="120" t="str">
        <f t="shared" si="4"/>
        <v xml:space="preserve"> </v>
      </c>
    </row>
    <row r="18" spans="1:25" x14ac:dyDescent="0.25">
      <c r="A18" s="117"/>
      <c r="B18" s="118"/>
      <c r="C18" s="119"/>
      <c r="D18" s="118"/>
      <c r="E18" s="120"/>
      <c r="F18" s="202"/>
      <c r="G18" s="202"/>
      <c r="H18" s="120"/>
      <c r="I18" s="207"/>
      <c r="J18" s="207"/>
      <c r="K18" s="207"/>
      <c r="L18" s="207"/>
      <c r="M18" s="207"/>
      <c r="N18" s="207"/>
      <c r="O18" s="120"/>
      <c r="P18" s="120"/>
      <c r="Q18" s="120"/>
      <c r="R18" s="120"/>
      <c r="S18" s="120"/>
      <c r="T18" s="120"/>
      <c r="U18" s="120" t="str">
        <f t="shared" si="0"/>
        <v xml:space="preserve"> </v>
      </c>
      <c r="V18" s="120" t="str">
        <f t="shared" si="1"/>
        <v xml:space="preserve"> </v>
      </c>
      <c r="W18" s="120" t="str">
        <f t="shared" si="2"/>
        <v xml:space="preserve"> </v>
      </c>
      <c r="X18" s="120" t="str">
        <f t="shared" si="3"/>
        <v xml:space="preserve"> </v>
      </c>
      <c r="Y18" s="120" t="str">
        <f t="shared" si="4"/>
        <v xml:space="preserve"> </v>
      </c>
    </row>
    <row r="19" spans="1:25" hidden="1" x14ac:dyDescent="0.25">
      <c r="A19" s="90"/>
      <c r="B19" s="91"/>
      <c r="C19" s="92"/>
      <c r="D19" s="91"/>
      <c r="E19" s="93"/>
      <c r="F19" s="89"/>
      <c r="G19" s="89"/>
      <c r="H19" s="94"/>
      <c r="I19" s="94"/>
      <c r="J19" s="94"/>
      <c r="K19" s="94"/>
      <c r="L19" s="94"/>
      <c r="M19" s="94"/>
      <c r="N19" s="94"/>
      <c r="O19" s="89"/>
      <c r="P19" s="89"/>
      <c r="Q19" s="89"/>
      <c r="R19" s="94"/>
      <c r="S19" s="89"/>
      <c r="T19" s="89"/>
      <c r="U19" s="88" t="str">
        <f t="shared" si="0"/>
        <v xml:space="preserve"> </v>
      </c>
      <c r="V19" s="88"/>
      <c r="W19" s="88" t="str">
        <f t="shared" si="2"/>
        <v xml:space="preserve"> </v>
      </c>
      <c r="X19" s="95" t="str">
        <f t="shared" si="3"/>
        <v xml:space="preserve"> </v>
      </c>
      <c r="Y19" s="88" t="str">
        <f t="shared" si="4"/>
        <v xml:space="preserve"> </v>
      </c>
    </row>
    <row r="20" spans="1:25" hidden="1" x14ac:dyDescent="0.25">
      <c r="A20" s="90"/>
      <c r="B20" s="91"/>
      <c r="C20" s="92"/>
      <c r="D20" s="91"/>
      <c r="E20" s="93"/>
      <c r="F20" s="89"/>
      <c r="G20" s="89"/>
      <c r="H20" s="94"/>
      <c r="I20" s="94"/>
      <c r="J20" s="94"/>
      <c r="K20" s="94"/>
      <c r="L20" s="94"/>
      <c r="M20" s="94"/>
      <c r="N20" s="94"/>
      <c r="O20" s="89"/>
      <c r="P20" s="89"/>
      <c r="Q20" s="89"/>
      <c r="R20" s="94"/>
      <c r="S20" s="89"/>
      <c r="T20" s="89"/>
      <c r="U20" s="88" t="str">
        <f t="shared" si="0"/>
        <v xml:space="preserve"> </v>
      </c>
      <c r="V20" s="88"/>
      <c r="W20" s="88" t="str">
        <f t="shared" si="2"/>
        <v xml:space="preserve"> </v>
      </c>
      <c r="X20" s="95" t="str">
        <f t="shared" si="3"/>
        <v xml:space="preserve"> </v>
      </c>
      <c r="Y20" s="88" t="str">
        <f t="shared" si="4"/>
        <v xml:space="preserve"> </v>
      </c>
    </row>
    <row r="21" spans="1:25" hidden="1" x14ac:dyDescent="0.25">
      <c r="A21" s="90"/>
      <c r="B21" s="91"/>
      <c r="C21" s="92"/>
      <c r="D21" s="91"/>
      <c r="E21" s="93"/>
      <c r="F21" s="89"/>
      <c r="G21" s="89"/>
      <c r="H21" s="94"/>
      <c r="I21" s="94"/>
      <c r="J21" s="94"/>
      <c r="K21" s="94"/>
      <c r="L21" s="94"/>
      <c r="M21" s="94"/>
      <c r="N21" s="94"/>
      <c r="O21" s="89"/>
      <c r="P21" s="89"/>
      <c r="Q21" s="89"/>
      <c r="R21" s="94"/>
      <c r="S21" s="89"/>
      <c r="T21" s="89"/>
      <c r="U21" s="88" t="str">
        <f t="shared" si="0"/>
        <v xml:space="preserve"> </v>
      </c>
      <c r="V21" s="88"/>
      <c r="W21" s="88" t="str">
        <f t="shared" si="2"/>
        <v xml:space="preserve"> </v>
      </c>
      <c r="X21" s="95" t="str">
        <f t="shared" si="3"/>
        <v xml:space="preserve"> </v>
      </c>
      <c r="Y21" s="88" t="str">
        <f t="shared" si="4"/>
        <v xml:space="preserve"> </v>
      </c>
    </row>
    <row r="22" spans="1:25" hidden="1" x14ac:dyDescent="0.25">
      <c r="A22" s="90"/>
      <c r="B22" s="91"/>
      <c r="C22" s="92"/>
      <c r="D22" s="91"/>
      <c r="E22" s="93"/>
      <c r="F22" s="89"/>
      <c r="G22" s="89"/>
      <c r="H22" s="94"/>
      <c r="I22" s="94"/>
      <c r="J22" s="94"/>
      <c r="K22" s="94"/>
      <c r="L22" s="94"/>
      <c r="M22" s="94"/>
      <c r="N22" s="94"/>
      <c r="O22" s="89"/>
      <c r="P22" s="89"/>
      <c r="Q22" s="89"/>
      <c r="R22" s="94"/>
      <c r="S22" s="89"/>
      <c r="T22" s="89"/>
      <c r="U22" s="88" t="str">
        <f t="shared" si="0"/>
        <v xml:space="preserve"> </v>
      </c>
      <c r="V22" s="88"/>
      <c r="W22" s="88" t="str">
        <f t="shared" si="2"/>
        <v xml:space="preserve"> </v>
      </c>
      <c r="X22" s="95" t="str">
        <f t="shared" si="3"/>
        <v xml:space="preserve"> </v>
      </c>
      <c r="Y22" s="88" t="str">
        <f t="shared" si="4"/>
        <v xml:space="preserve"> </v>
      </c>
    </row>
    <row r="23" spans="1:25" hidden="1" x14ac:dyDescent="0.25"/>
    <row r="24" spans="1:25" hidden="1" x14ac:dyDescent="0.25"/>
    <row r="25" spans="1:25" hidden="1" x14ac:dyDescent="0.25"/>
  </sheetData>
  <sheetProtection algorithmName="SHA-512" hashValue="WQOvpXshbXTmY1zfgPSp7aZdPFu1F0rOPXqTyJQE2MK3CJNfJLDb4ztR2n9xFVpayPptXDs0HCKB+9IxXdwItw==" saltValue="edFaeP2+ZEitIpR8+3kHuA==" spinCount="100000" sheet="1" objects="1" scenarios="1" selectLockedCells="1"/>
  <mergeCells count="8">
    <mergeCell ref="A2:E5"/>
    <mergeCell ref="F2:N5"/>
    <mergeCell ref="O2:S5"/>
    <mergeCell ref="T2:Y5"/>
    <mergeCell ref="O1:S1"/>
    <mergeCell ref="T1:Y1"/>
    <mergeCell ref="A1:E1"/>
    <mergeCell ref="F1:N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FF00"/>
  </sheetPr>
  <dimension ref="A1:AC393"/>
  <sheetViews>
    <sheetView showGridLines="0" zoomScale="80" zoomScaleNormal="80" workbookViewId="0">
      <selection activeCell="K17" sqref="K17:L18"/>
    </sheetView>
  </sheetViews>
  <sheetFormatPr defaultColWidth="0" defaultRowHeight="15" zeroHeight="1" x14ac:dyDescent="0.25"/>
  <cols>
    <col min="1" max="2" width="9.140625" style="104" customWidth="1"/>
    <col min="3" max="3" width="5" style="1" customWidth="1"/>
    <col min="4" max="7" width="9.140625" style="1" customWidth="1"/>
    <col min="8" max="8" width="1.7109375" style="1" customWidth="1"/>
    <col min="9" max="9" width="7.42578125" style="1" customWidth="1"/>
    <col min="10" max="10" width="13.7109375" style="1" customWidth="1"/>
    <col min="11" max="11" width="13.42578125" style="1" customWidth="1"/>
    <col min="12" max="12" width="15.5703125" style="1" customWidth="1"/>
    <col min="13" max="13" width="7.85546875" style="1" customWidth="1"/>
    <col min="14" max="14" width="14.5703125" style="1" customWidth="1"/>
    <col min="15" max="15" width="9.140625" style="1" customWidth="1"/>
    <col min="16" max="16" width="16" style="1" customWidth="1"/>
    <col min="17" max="17" width="6.5703125" style="1" customWidth="1"/>
    <col min="18" max="18" width="2.42578125" style="1" customWidth="1"/>
    <col min="19" max="24" width="9.140625" style="1" customWidth="1"/>
    <col min="25" max="25" width="5" style="1" customWidth="1"/>
    <col min="26" max="29" width="0" style="1" hidden="1" customWidth="1"/>
    <col min="30" max="16384" width="9.140625" style="1" hidden="1"/>
  </cols>
  <sheetData>
    <row r="1" spans="1:25" ht="7.5" customHeight="1" thickBot="1" x14ac:dyDescent="0.3">
      <c r="A1" s="50"/>
      <c r="B1" s="50"/>
    </row>
    <row r="2" spans="1:25" ht="15" customHeight="1" x14ac:dyDescent="0.25">
      <c r="A2" s="50"/>
      <c r="B2" s="50"/>
      <c r="D2" s="330" t="s">
        <v>356</v>
      </c>
      <c r="E2" s="331"/>
      <c r="F2" s="331"/>
      <c r="G2" s="331"/>
      <c r="H2" s="331"/>
      <c r="I2" s="331"/>
      <c r="J2" s="331"/>
      <c r="K2" s="331"/>
      <c r="L2" s="331"/>
      <c r="M2" s="331"/>
      <c r="N2" s="331"/>
      <c r="O2" s="331"/>
      <c r="P2" s="331"/>
      <c r="Q2" s="331"/>
      <c r="R2" s="331"/>
      <c r="S2" s="331"/>
      <c r="T2" s="331"/>
      <c r="U2" s="331"/>
      <c r="V2" s="331"/>
      <c r="W2" s="332"/>
    </row>
    <row r="3" spans="1:25" ht="15" customHeight="1" x14ac:dyDescent="0.25">
      <c r="A3" s="50"/>
      <c r="B3" s="50"/>
      <c r="D3" s="333"/>
      <c r="E3" s="334"/>
      <c r="F3" s="334"/>
      <c r="G3" s="334"/>
      <c r="H3" s="334"/>
      <c r="I3" s="334"/>
      <c r="J3" s="334"/>
      <c r="K3" s="334"/>
      <c r="L3" s="334"/>
      <c r="M3" s="334"/>
      <c r="N3" s="334"/>
      <c r="O3" s="334"/>
      <c r="P3" s="334"/>
      <c r="Q3" s="334"/>
      <c r="R3" s="334"/>
      <c r="S3" s="334"/>
      <c r="T3" s="334"/>
      <c r="U3" s="334"/>
      <c r="V3" s="334"/>
      <c r="W3" s="335"/>
    </row>
    <row r="4" spans="1:25" ht="15.75" thickBot="1" x14ac:dyDescent="0.3">
      <c r="A4" s="50"/>
      <c r="B4" s="50"/>
      <c r="D4" s="336"/>
      <c r="E4" s="337"/>
      <c r="F4" s="337"/>
      <c r="G4" s="337"/>
      <c r="H4" s="337"/>
      <c r="I4" s="337"/>
      <c r="J4" s="337"/>
      <c r="K4" s="337"/>
      <c r="L4" s="337"/>
      <c r="M4" s="337"/>
      <c r="N4" s="337"/>
      <c r="O4" s="337"/>
      <c r="P4" s="337"/>
      <c r="Q4" s="337"/>
      <c r="R4" s="337"/>
      <c r="S4" s="337"/>
      <c r="T4" s="337"/>
      <c r="U4" s="337"/>
      <c r="V4" s="337"/>
      <c r="W4" s="338"/>
      <c r="X4" s="2"/>
      <c r="Y4" s="2"/>
    </row>
    <row r="5" spans="1:25" ht="15.75" customHeight="1" x14ac:dyDescent="0.25">
      <c r="A5" s="50"/>
      <c r="B5" s="50"/>
      <c r="D5" s="360" t="s">
        <v>411</v>
      </c>
      <c r="E5" s="360"/>
      <c r="F5" s="360"/>
      <c r="G5" s="360"/>
      <c r="H5" s="360"/>
      <c r="I5" s="360"/>
      <c r="J5" s="360"/>
      <c r="K5" s="360"/>
      <c r="L5" s="360"/>
      <c r="M5" s="360"/>
      <c r="N5" s="360"/>
      <c r="O5" s="360"/>
      <c r="P5" s="360"/>
      <c r="Q5" s="360"/>
      <c r="R5" s="360"/>
      <c r="S5" s="360"/>
      <c r="T5" s="360"/>
      <c r="U5" s="360"/>
      <c r="V5" s="360"/>
      <c r="W5" s="360"/>
    </row>
    <row r="6" spans="1:25" ht="15" customHeight="1" x14ac:dyDescent="0.25">
      <c r="A6" s="50"/>
      <c r="B6" s="50"/>
      <c r="D6" s="361"/>
      <c r="E6" s="361"/>
      <c r="F6" s="361"/>
      <c r="G6" s="361"/>
      <c r="H6" s="361"/>
      <c r="I6" s="361"/>
      <c r="J6" s="361"/>
      <c r="K6" s="361"/>
      <c r="L6" s="361"/>
      <c r="M6" s="361"/>
      <c r="N6" s="361"/>
      <c r="O6" s="361"/>
      <c r="P6" s="361"/>
      <c r="Q6" s="361"/>
      <c r="R6" s="361"/>
      <c r="S6" s="361"/>
      <c r="T6" s="361"/>
      <c r="U6" s="361"/>
      <c r="V6" s="361"/>
      <c r="W6" s="361"/>
    </row>
    <row r="7" spans="1:25" ht="15" customHeight="1" x14ac:dyDescent="0.25">
      <c r="A7" s="50"/>
      <c r="B7" s="50"/>
      <c r="D7" s="361"/>
      <c r="E7" s="361"/>
      <c r="F7" s="361"/>
      <c r="G7" s="361"/>
      <c r="H7" s="361"/>
      <c r="I7" s="361"/>
      <c r="J7" s="361"/>
      <c r="K7" s="361"/>
      <c r="L7" s="361"/>
      <c r="M7" s="361"/>
      <c r="N7" s="361"/>
      <c r="O7" s="361"/>
      <c r="P7" s="361"/>
      <c r="Q7" s="361"/>
      <c r="R7" s="361"/>
      <c r="S7" s="361"/>
      <c r="T7" s="361"/>
      <c r="U7" s="361"/>
      <c r="V7" s="361"/>
      <c r="W7" s="361"/>
    </row>
    <row r="8" spans="1:25" ht="15" customHeight="1" x14ac:dyDescent="0.25">
      <c r="A8" s="50"/>
      <c r="B8" s="50"/>
      <c r="D8" s="361"/>
      <c r="E8" s="361"/>
      <c r="F8" s="361"/>
      <c r="G8" s="361"/>
      <c r="H8" s="361"/>
      <c r="I8" s="361"/>
      <c r="J8" s="361"/>
      <c r="K8" s="361"/>
      <c r="L8" s="361"/>
      <c r="M8" s="361"/>
      <c r="N8" s="361"/>
      <c r="O8" s="361"/>
      <c r="P8" s="361"/>
      <c r="Q8" s="361"/>
      <c r="R8" s="361"/>
      <c r="S8" s="361"/>
      <c r="T8" s="361"/>
      <c r="U8" s="361"/>
      <c r="V8" s="361"/>
      <c r="W8" s="361"/>
    </row>
    <row r="9" spans="1:25" x14ac:dyDescent="0.25">
      <c r="A9" s="50"/>
      <c r="B9" s="50"/>
      <c r="D9" s="2"/>
      <c r="E9" s="2"/>
      <c r="F9" s="2"/>
      <c r="G9" s="2"/>
      <c r="H9" s="2"/>
      <c r="I9" s="2"/>
      <c r="J9" s="2"/>
      <c r="K9" s="2"/>
      <c r="N9" s="2"/>
      <c r="O9" s="2"/>
      <c r="P9" s="2"/>
      <c r="Q9" s="2"/>
      <c r="R9" s="2"/>
      <c r="S9" s="2"/>
      <c r="T9" s="2"/>
      <c r="U9" s="2"/>
      <c r="V9" s="2"/>
      <c r="W9" s="2"/>
    </row>
    <row r="10" spans="1:25" ht="15.75" thickBot="1" x14ac:dyDescent="0.3">
      <c r="A10" s="50"/>
      <c r="B10" s="50"/>
      <c r="D10" s="2"/>
      <c r="E10" s="2"/>
      <c r="F10" s="2"/>
      <c r="G10" s="2"/>
      <c r="H10" s="2"/>
      <c r="I10" s="2"/>
      <c r="J10" s="2"/>
      <c r="K10" s="2"/>
      <c r="N10" s="2"/>
      <c r="O10" s="2"/>
      <c r="P10" s="2"/>
      <c r="Q10" s="2"/>
      <c r="R10" s="2"/>
      <c r="S10" s="2"/>
      <c r="T10" s="2"/>
      <c r="U10" s="2"/>
      <c r="V10" s="2"/>
      <c r="W10" s="2"/>
    </row>
    <row r="11" spans="1:25" ht="21" x14ac:dyDescent="0.35">
      <c r="A11" s="50"/>
      <c r="B11" s="50"/>
      <c r="H11" s="100" t="s">
        <v>205</v>
      </c>
      <c r="I11" s="146"/>
      <c r="J11" s="99"/>
      <c r="K11" s="99"/>
      <c r="L11" s="99"/>
      <c r="M11" s="99"/>
      <c r="N11" s="99"/>
      <c r="O11" s="99"/>
      <c r="P11" s="82"/>
      <c r="Q11" s="82"/>
      <c r="R11" s="83"/>
      <c r="T11" s="2"/>
      <c r="U11" s="2"/>
      <c r="V11" s="2"/>
      <c r="W11" s="2"/>
    </row>
    <row r="12" spans="1:25" ht="15" customHeight="1" x14ac:dyDescent="0.25">
      <c r="A12" s="50"/>
      <c r="B12" s="50"/>
      <c r="H12" s="305" t="s">
        <v>338</v>
      </c>
      <c r="I12" s="306"/>
      <c r="J12" s="306"/>
      <c r="K12" s="306"/>
      <c r="L12" s="306"/>
      <c r="M12" s="306"/>
      <c r="N12" s="306"/>
      <c r="O12" s="306"/>
      <c r="P12" s="306"/>
      <c r="Q12" s="306"/>
      <c r="R12" s="307"/>
      <c r="T12" s="2"/>
      <c r="U12" s="2"/>
      <c r="V12" s="2"/>
      <c r="W12" s="2"/>
    </row>
    <row r="13" spans="1:25" ht="15" customHeight="1" x14ac:dyDescent="0.25">
      <c r="A13" s="50"/>
      <c r="B13" s="50"/>
      <c r="H13" s="305"/>
      <c r="I13" s="306"/>
      <c r="J13" s="306"/>
      <c r="K13" s="306"/>
      <c r="L13" s="306"/>
      <c r="M13" s="306"/>
      <c r="N13" s="306"/>
      <c r="O13" s="306"/>
      <c r="P13" s="306"/>
      <c r="Q13" s="306"/>
      <c r="R13" s="307"/>
      <c r="T13" s="2"/>
      <c r="U13" s="2"/>
      <c r="V13" s="2"/>
      <c r="W13" s="2"/>
    </row>
    <row r="14" spans="1:25" ht="15" customHeight="1" x14ac:dyDescent="0.25">
      <c r="A14" s="50"/>
      <c r="B14" s="50"/>
      <c r="H14" s="305"/>
      <c r="I14" s="306"/>
      <c r="J14" s="306"/>
      <c r="K14" s="306"/>
      <c r="L14" s="306"/>
      <c r="M14" s="306"/>
      <c r="N14" s="306"/>
      <c r="O14" s="306"/>
      <c r="P14" s="306"/>
      <c r="Q14" s="306"/>
      <c r="R14" s="307"/>
      <c r="T14" s="2"/>
      <c r="U14" s="2"/>
      <c r="V14" s="2"/>
      <c r="W14" s="2"/>
    </row>
    <row r="15" spans="1:25" ht="15" customHeight="1" x14ac:dyDescent="0.25">
      <c r="A15" s="50"/>
      <c r="B15" s="50"/>
      <c r="H15" s="386" t="s">
        <v>299</v>
      </c>
      <c r="I15" s="387"/>
      <c r="J15" s="387"/>
      <c r="K15" s="387"/>
      <c r="L15" s="387"/>
      <c r="M15" s="387"/>
      <c r="N15" s="387"/>
      <c r="O15" s="387"/>
      <c r="P15" s="387"/>
      <c r="Q15" s="387"/>
      <c r="R15" s="388"/>
    </row>
    <row r="16" spans="1:25" ht="14.45" customHeight="1" thickBot="1" x14ac:dyDescent="0.3">
      <c r="A16" s="50"/>
      <c r="B16" s="50"/>
      <c r="H16" s="84"/>
      <c r="I16" s="49"/>
      <c r="J16" s="49"/>
      <c r="K16" s="49"/>
      <c r="L16" s="49"/>
      <c r="M16" s="49"/>
      <c r="N16" s="49"/>
      <c r="O16" s="49"/>
      <c r="P16" s="49"/>
      <c r="Q16" s="49"/>
      <c r="R16" s="51"/>
    </row>
    <row r="17" spans="1:23" ht="18.75" customHeight="1" x14ac:dyDescent="0.25">
      <c r="A17" s="50"/>
      <c r="B17" s="50"/>
      <c r="H17" s="346" t="s">
        <v>367</v>
      </c>
      <c r="I17" s="347"/>
      <c r="J17" s="347"/>
      <c r="K17" s="348"/>
      <c r="L17" s="349"/>
      <c r="M17" s="127"/>
      <c r="N17" s="49"/>
      <c r="O17" s="49"/>
      <c r="P17" s="49"/>
      <c r="Q17" s="49"/>
      <c r="R17" s="51"/>
    </row>
    <row r="18" spans="1:23" ht="14.45" customHeight="1" thickBot="1" x14ac:dyDescent="0.3">
      <c r="A18" s="50"/>
      <c r="B18" s="50"/>
      <c r="H18" s="346"/>
      <c r="I18" s="347"/>
      <c r="J18" s="347"/>
      <c r="K18" s="350"/>
      <c r="L18" s="351"/>
      <c r="M18" s="127"/>
      <c r="N18" s="49"/>
      <c r="O18" s="49"/>
      <c r="P18" s="49"/>
      <c r="Q18" s="49"/>
      <c r="R18" s="51"/>
    </row>
    <row r="19" spans="1:23" ht="14.45" customHeight="1" x14ac:dyDescent="0.25">
      <c r="A19" s="50"/>
      <c r="B19" s="50"/>
      <c r="H19" s="346"/>
      <c r="I19" s="347"/>
      <c r="J19" s="347"/>
      <c r="K19" s="49"/>
      <c r="L19" s="101"/>
      <c r="M19" s="101"/>
      <c r="N19" s="101"/>
      <c r="O19" s="49"/>
      <c r="P19" s="49"/>
      <c r="Q19" s="49"/>
      <c r="R19" s="51"/>
    </row>
    <row r="20" spans="1:23" ht="14.45" customHeight="1" thickBot="1" x14ac:dyDescent="0.3">
      <c r="A20" s="50"/>
      <c r="B20" s="50"/>
      <c r="H20" s="140"/>
      <c r="I20" s="141"/>
      <c r="J20" s="141"/>
      <c r="K20" s="49"/>
      <c r="L20" s="101"/>
      <c r="M20" s="101"/>
      <c r="N20" s="101"/>
      <c r="O20" s="49"/>
      <c r="P20" s="49"/>
      <c r="Q20" s="49"/>
      <c r="R20" s="51"/>
    </row>
    <row r="21" spans="1:23" ht="14.45" customHeight="1" x14ac:dyDescent="0.25">
      <c r="A21" s="50"/>
      <c r="B21" s="50"/>
      <c r="H21" s="140"/>
      <c r="I21" s="49"/>
      <c r="J21" s="365" t="s">
        <v>326</v>
      </c>
      <c r="K21" s="366"/>
      <c r="L21" s="366"/>
      <c r="M21" s="366"/>
      <c r="N21" s="366"/>
      <c r="O21" s="366"/>
      <c r="P21" s="367"/>
      <c r="Q21" s="49"/>
      <c r="R21" s="51"/>
    </row>
    <row r="22" spans="1:23" ht="14.45" customHeight="1" x14ac:dyDescent="0.25">
      <c r="A22" s="50"/>
      <c r="B22" s="50"/>
      <c r="H22" s="140"/>
      <c r="I22" s="49"/>
      <c r="J22" s="375"/>
      <c r="K22" s="376"/>
      <c r="L22" s="376"/>
      <c r="M22" s="376"/>
      <c r="N22" s="376"/>
      <c r="O22" s="376"/>
      <c r="P22" s="377"/>
      <c r="Q22" s="49"/>
      <c r="R22" s="51"/>
    </row>
    <row r="23" spans="1:23" ht="14.45" customHeight="1" thickBot="1" x14ac:dyDescent="0.3">
      <c r="A23" s="50"/>
      <c r="B23" s="50"/>
      <c r="H23" s="140"/>
      <c r="I23" s="49"/>
      <c r="J23" s="368"/>
      <c r="K23" s="369"/>
      <c r="L23" s="369"/>
      <c r="M23" s="369"/>
      <c r="N23" s="369"/>
      <c r="O23" s="369"/>
      <c r="P23" s="370"/>
      <c r="Q23" s="49"/>
      <c r="R23" s="51"/>
    </row>
    <row r="24" spans="1:23" ht="14.45" customHeight="1" thickBot="1" x14ac:dyDescent="0.3">
      <c r="A24" s="50"/>
      <c r="B24" s="50"/>
      <c r="H24" s="140"/>
      <c r="I24" s="49"/>
      <c r="J24" s="141"/>
      <c r="K24" s="141"/>
      <c r="L24" s="141"/>
      <c r="M24" s="141"/>
      <c r="N24" s="141"/>
      <c r="O24" s="141"/>
      <c r="P24" s="141"/>
      <c r="Q24" s="49"/>
      <c r="R24" s="51"/>
    </row>
    <row r="25" spans="1:23" ht="14.45" customHeight="1" x14ac:dyDescent="0.25">
      <c r="A25" s="50"/>
      <c r="B25" s="50"/>
      <c r="H25" s="140"/>
      <c r="I25" s="49"/>
      <c r="J25" s="365" t="s">
        <v>327</v>
      </c>
      <c r="K25" s="366"/>
      <c r="L25" s="366"/>
      <c r="M25" s="366"/>
      <c r="N25" s="366"/>
      <c r="O25" s="366"/>
      <c r="P25" s="367"/>
      <c r="Q25" s="49"/>
      <c r="R25" s="51"/>
    </row>
    <row r="26" spans="1:23" ht="14.45" customHeight="1" x14ac:dyDescent="0.25">
      <c r="A26" s="50"/>
      <c r="B26" s="50"/>
      <c r="H26" s="140"/>
      <c r="I26" s="49"/>
      <c r="J26" s="375"/>
      <c r="K26" s="376"/>
      <c r="L26" s="376"/>
      <c r="M26" s="376"/>
      <c r="N26" s="376"/>
      <c r="O26" s="376"/>
      <c r="P26" s="377"/>
      <c r="Q26" s="49"/>
      <c r="R26" s="51"/>
    </row>
    <row r="27" spans="1:23" ht="14.45" customHeight="1" thickBot="1" x14ac:dyDescent="0.3">
      <c r="A27" s="50"/>
      <c r="B27" s="50"/>
      <c r="H27" s="140"/>
      <c r="I27" s="49"/>
      <c r="J27" s="368"/>
      <c r="K27" s="369"/>
      <c r="L27" s="369"/>
      <c r="M27" s="369"/>
      <c r="N27" s="369"/>
      <c r="O27" s="369"/>
      <c r="P27" s="370"/>
      <c r="Q27" s="49"/>
      <c r="R27" s="51"/>
    </row>
    <row r="28" spans="1:23" ht="14.45" customHeight="1" thickBot="1" x14ac:dyDescent="0.3">
      <c r="A28" s="50"/>
      <c r="B28" s="50"/>
      <c r="H28" s="85"/>
      <c r="I28" s="86"/>
      <c r="J28" s="86"/>
      <c r="K28" s="86"/>
      <c r="L28" s="86"/>
      <c r="M28" s="86"/>
      <c r="N28" s="86"/>
      <c r="O28" s="86"/>
      <c r="P28" s="86"/>
      <c r="Q28" s="86"/>
      <c r="R28" s="87"/>
    </row>
    <row r="29" spans="1:23" x14ac:dyDescent="0.25">
      <c r="A29" s="50"/>
      <c r="B29" s="50"/>
      <c r="D29" s="2"/>
      <c r="E29" s="2"/>
      <c r="F29" s="2"/>
      <c r="G29" s="2"/>
      <c r="H29" s="2"/>
      <c r="I29" s="2"/>
      <c r="J29" s="2"/>
      <c r="K29" s="2"/>
      <c r="N29" s="2"/>
      <c r="O29" s="2"/>
      <c r="P29" s="2"/>
      <c r="Q29" s="2"/>
      <c r="R29" s="2"/>
      <c r="S29" s="2"/>
      <c r="T29" s="2"/>
      <c r="U29" s="2"/>
      <c r="V29" s="2"/>
      <c r="W29" s="2"/>
    </row>
    <row r="30" spans="1:23" ht="15.75" thickBot="1" x14ac:dyDescent="0.3">
      <c r="A30" s="50"/>
      <c r="B30" s="50"/>
      <c r="D30" s="2"/>
      <c r="E30" s="2"/>
      <c r="F30" s="2"/>
      <c r="G30" s="2"/>
      <c r="H30" s="2"/>
      <c r="I30" s="2"/>
      <c r="J30" s="2"/>
      <c r="K30" s="2"/>
      <c r="N30" s="2"/>
      <c r="O30" s="2"/>
      <c r="P30" s="2"/>
      <c r="Q30" s="2"/>
      <c r="R30" s="2"/>
      <c r="S30" s="2"/>
      <c r="T30" s="2"/>
      <c r="U30" s="2"/>
      <c r="V30" s="2"/>
      <c r="W30" s="2"/>
    </row>
    <row r="31" spans="1:23" ht="21" x14ac:dyDescent="0.35">
      <c r="A31" s="50"/>
      <c r="B31" s="50"/>
      <c r="H31" s="100" t="s">
        <v>206</v>
      </c>
      <c r="I31" s="146"/>
      <c r="J31" s="99"/>
      <c r="K31" s="99"/>
      <c r="L31" s="99"/>
      <c r="M31" s="99"/>
      <c r="N31" s="99"/>
      <c r="O31" s="99"/>
      <c r="P31" s="82"/>
      <c r="Q31" s="82"/>
      <c r="R31" s="83"/>
      <c r="T31" s="2"/>
      <c r="U31" s="2"/>
      <c r="V31" s="2"/>
      <c r="W31" s="2"/>
    </row>
    <row r="32" spans="1:23" ht="15" customHeight="1" x14ac:dyDescent="0.25">
      <c r="A32" s="50"/>
      <c r="B32" s="50"/>
      <c r="H32" s="305" t="s">
        <v>386</v>
      </c>
      <c r="I32" s="306"/>
      <c r="J32" s="306"/>
      <c r="K32" s="306"/>
      <c r="L32" s="306"/>
      <c r="M32" s="306"/>
      <c r="N32" s="306"/>
      <c r="O32" s="306"/>
      <c r="P32" s="306"/>
      <c r="Q32" s="306"/>
      <c r="R32" s="307"/>
      <c r="T32" s="2"/>
      <c r="U32" s="2"/>
      <c r="V32" s="2"/>
      <c r="W32" s="2"/>
    </row>
    <row r="33" spans="1:23" ht="15" customHeight="1" x14ac:dyDescent="0.25">
      <c r="A33" s="50"/>
      <c r="B33" s="50"/>
      <c r="H33" s="305"/>
      <c r="I33" s="306"/>
      <c r="J33" s="306"/>
      <c r="K33" s="306"/>
      <c r="L33" s="306"/>
      <c r="M33" s="306"/>
      <c r="N33" s="306"/>
      <c r="O33" s="306"/>
      <c r="P33" s="306"/>
      <c r="Q33" s="306"/>
      <c r="R33" s="307"/>
      <c r="T33" s="2"/>
      <c r="U33" s="2"/>
      <c r="V33" s="2"/>
      <c r="W33" s="2"/>
    </row>
    <row r="34" spans="1:23" ht="15" customHeight="1" x14ac:dyDescent="0.25">
      <c r="A34" s="50"/>
      <c r="B34" s="50"/>
      <c r="H34" s="305"/>
      <c r="I34" s="306"/>
      <c r="J34" s="306"/>
      <c r="K34" s="306"/>
      <c r="L34" s="306"/>
      <c r="M34" s="306"/>
      <c r="N34" s="306"/>
      <c r="O34" s="306"/>
      <c r="P34" s="306"/>
      <c r="Q34" s="306"/>
      <c r="R34" s="307"/>
      <c r="T34" s="2"/>
      <c r="U34" s="2"/>
      <c r="V34" s="2"/>
      <c r="W34" s="2"/>
    </row>
    <row r="35" spans="1:23" ht="15" customHeight="1" x14ac:dyDescent="0.25">
      <c r="A35" s="50"/>
      <c r="B35" s="50"/>
      <c r="H35" s="395" t="s">
        <v>387</v>
      </c>
      <c r="I35" s="396"/>
      <c r="J35" s="396"/>
      <c r="K35" s="396"/>
      <c r="L35" s="396"/>
      <c r="M35" s="396"/>
      <c r="N35" s="396"/>
      <c r="O35" s="396"/>
      <c r="P35" s="396"/>
      <c r="Q35" s="396"/>
      <c r="R35" s="397"/>
    </row>
    <row r="36" spans="1:23" x14ac:dyDescent="0.25">
      <c r="A36" s="50"/>
      <c r="B36" s="50"/>
      <c r="H36" s="395"/>
      <c r="I36" s="396"/>
      <c r="J36" s="396"/>
      <c r="K36" s="396"/>
      <c r="L36" s="396"/>
      <c r="M36" s="396"/>
      <c r="N36" s="396"/>
      <c r="O36" s="396"/>
      <c r="P36" s="396"/>
      <c r="Q36" s="396"/>
      <c r="R36" s="397"/>
    </row>
    <row r="37" spans="1:23" ht="14.45" customHeight="1" thickBot="1" x14ac:dyDescent="0.3">
      <c r="A37" s="50"/>
      <c r="B37" s="50"/>
      <c r="H37" s="84"/>
      <c r="I37" s="49"/>
      <c r="J37" s="49"/>
      <c r="K37" s="49"/>
      <c r="L37" s="101"/>
      <c r="M37" s="101"/>
      <c r="N37" s="101"/>
      <c r="O37" s="49"/>
      <c r="P37" s="49"/>
      <c r="Q37" s="49"/>
      <c r="R37" s="51"/>
    </row>
    <row r="38" spans="1:23" ht="18.75" customHeight="1" x14ac:dyDescent="0.25">
      <c r="A38" s="50"/>
      <c r="B38" s="50"/>
      <c r="H38" s="352" t="s">
        <v>249</v>
      </c>
      <c r="I38" s="353"/>
      <c r="J38" s="353"/>
      <c r="K38" s="354"/>
      <c r="L38" s="355"/>
      <c r="M38" s="356"/>
      <c r="O38" s="49"/>
      <c r="P38" s="49"/>
      <c r="Q38" s="49"/>
      <c r="R38" s="51"/>
    </row>
    <row r="39" spans="1:23" ht="14.45" customHeight="1" thickBot="1" x14ac:dyDescent="0.3">
      <c r="A39" s="50"/>
      <c r="B39" s="50"/>
      <c r="H39" s="352"/>
      <c r="I39" s="353"/>
      <c r="J39" s="353"/>
      <c r="K39" s="357"/>
      <c r="L39" s="358"/>
      <c r="M39" s="359"/>
      <c r="O39" s="49"/>
      <c r="P39" s="49"/>
      <c r="Q39" s="49"/>
      <c r="R39" s="51"/>
    </row>
    <row r="40" spans="1:23" ht="14.45" customHeight="1" thickBot="1" x14ac:dyDescent="0.3">
      <c r="A40" s="50"/>
      <c r="B40" s="50"/>
      <c r="H40" s="85"/>
      <c r="I40" s="86"/>
      <c r="J40" s="86"/>
      <c r="K40" s="86"/>
      <c r="L40" s="86"/>
      <c r="M40" s="86"/>
      <c r="N40" s="86"/>
      <c r="O40" s="86"/>
      <c r="P40" s="86"/>
      <c r="Q40" s="86"/>
      <c r="R40" s="87"/>
    </row>
    <row r="41" spans="1:23" ht="14.45" customHeight="1" x14ac:dyDescent="0.25">
      <c r="A41" s="50"/>
      <c r="B41" s="50"/>
      <c r="D41" s="49"/>
      <c r="E41" s="49"/>
      <c r="F41" s="49"/>
      <c r="G41" s="49"/>
      <c r="H41" s="49"/>
      <c r="I41" s="49"/>
      <c r="J41" s="49"/>
      <c r="K41" s="49"/>
      <c r="L41" s="49"/>
      <c r="M41" s="49"/>
    </row>
    <row r="42" spans="1:23" ht="15.75" thickBot="1" x14ac:dyDescent="0.3">
      <c r="A42" s="50"/>
      <c r="B42" s="50"/>
    </row>
    <row r="43" spans="1:23" ht="21" x14ac:dyDescent="0.35">
      <c r="A43" s="50"/>
      <c r="B43" s="50"/>
      <c r="H43" s="100" t="s">
        <v>207</v>
      </c>
      <c r="I43" s="146"/>
      <c r="J43" s="99"/>
      <c r="K43" s="99"/>
      <c r="L43" s="99"/>
      <c r="M43" s="99"/>
      <c r="N43" s="99"/>
      <c r="O43" s="82"/>
      <c r="P43" s="82"/>
      <c r="Q43" s="82"/>
      <c r="R43" s="83"/>
    </row>
    <row r="44" spans="1:23" ht="15" customHeight="1" x14ac:dyDescent="0.25">
      <c r="A44" s="50"/>
      <c r="B44" s="50"/>
      <c r="H44" s="305" t="s">
        <v>309</v>
      </c>
      <c r="I44" s="306"/>
      <c r="J44" s="306"/>
      <c r="K44" s="306"/>
      <c r="L44" s="306"/>
      <c r="M44" s="306"/>
      <c r="N44" s="306"/>
      <c r="O44" s="306"/>
      <c r="P44" s="306"/>
      <c r="Q44" s="306"/>
      <c r="R44" s="307"/>
    </row>
    <row r="45" spans="1:23" ht="15" customHeight="1" x14ac:dyDescent="0.25">
      <c r="A45" s="50"/>
      <c r="B45" s="50"/>
      <c r="H45" s="305"/>
      <c r="I45" s="306"/>
      <c r="J45" s="306"/>
      <c r="K45" s="306"/>
      <c r="L45" s="306"/>
      <c r="M45" s="306"/>
      <c r="N45" s="306"/>
      <c r="O45" s="306"/>
      <c r="P45" s="306"/>
      <c r="Q45" s="306"/>
      <c r="R45" s="307"/>
    </row>
    <row r="46" spans="1:23" ht="15" customHeight="1" x14ac:dyDescent="0.25">
      <c r="A46" s="50"/>
      <c r="B46" s="50"/>
      <c r="H46" s="305"/>
      <c r="I46" s="306"/>
      <c r="J46" s="306"/>
      <c r="K46" s="306"/>
      <c r="L46" s="306"/>
      <c r="M46" s="306"/>
      <c r="N46" s="306"/>
      <c r="O46" s="306"/>
      <c r="P46" s="306"/>
      <c r="Q46" s="306"/>
      <c r="R46" s="307"/>
    </row>
    <row r="47" spans="1:23" ht="15" customHeight="1" x14ac:dyDescent="0.25">
      <c r="A47" s="50"/>
      <c r="B47" s="50"/>
      <c r="H47" s="305"/>
      <c r="I47" s="306"/>
      <c r="J47" s="306"/>
      <c r="K47" s="306"/>
      <c r="L47" s="306"/>
      <c r="M47" s="306"/>
      <c r="N47" s="306"/>
      <c r="O47" s="306"/>
      <c r="P47" s="306"/>
      <c r="Q47" s="306"/>
      <c r="R47" s="307"/>
    </row>
    <row r="48" spans="1:23" ht="15" customHeight="1" x14ac:dyDescent="0.25">
      <c r="A48" s="50"/>
      <c r="B48" s="50"/>
      <c r="H48" s="143"/>
      <c r="I48" s="144"/>
      <c r="J48" s="144"/>
      <c r="K48" s="144"/>
      <c r="L48" s="144"/>
      <c r="M48" s="144"/>
      <c r="N48" s="144"/>
      <c r="O48" s="144"/>
      <c r="P48" s="144"/>
      <c r="Q48" s="144"/>
      <c r="R48" s="145"/>
    </row>
    <row r="49" spans="1:18" ht="15" customHeight="1" x14ac:dyDescent="0.25">
      <c r="A49" s="50"/>
      <c r="B49" s="50"/>
      <c r="H49" s="395" t="s">
        <v>339</v>
      </c>
      <c r="I49" s="396"/>
      <c r="J49" s="396"/>
      <c r="K49" s="396"/>
      <c r="L49" s="396"/>
      <c r="M49" s="396"/>
      <c r="N49" s="396"/>
      <c r="O49" s="396"/>
      <c r="P49" s="396"/>
      <c r="Q49" s="396"/>
      <c r="R49" s="397"/>
    </row>
    <row r="50" spans="1:18" x14ac:dyDescent="0.25">
      <c r="A50" s="50"/>
      <c r="B50" s="50"/>
      <c r="H50" s="395"/>
      <c r="I50" s="396"/>
      <c r="J50" s="396"/>
      <c r="K50" s="396"/>
      <c r="L50" s="396"/>
      <c r="M50" s="396"/>
      <c r="N50" s="396"/>
      <c r="O50" s="396"/>
      <c r="P50" s="396"/>
      <c r="Q50" s="396"/>
      <c r="R50" s="397"/>
    </row>
    <row r="51" spans="1:18" x14ac:dyDescent="0.25">
      <c r="A51" s="50"/>
      <c r="B51" s="50"/>
      <c r="H51" s="395"/>
      <c r="I51" s="396"/>
      <c r="J51" s="396"/>
      <c r="K51" s="396"/>
      <c r="L51" s="396"/>
      <c r="M51" s="396"/>
      <c r="N51" s="396"/>
      <c r="O51" s="396"/>
      <c r="P51" s="396"/>
      <c r="Q51" s="396"/>
      <c r="R51" s="397"/>
    </row>
    <row r="52" spans="1:18" ht="15" customHeight="1" x14ac:dyDescent="0.25">
      <c r="A52" s="50"/>
      <c r="B52" s="50"/>
      <c r="H52" s="386" t="s">
        <v>299</v>
      </c>
      <c r="I52" s="387"/>
      <c r="J52" s="387"/>
      <c r="K52" s="387"/>
      <c r="L52" s="387"/>
      <c r="M52" s="387"/>
      <c r="N52" s="387"/>
      <c r="O52" s="387"/>
      <c r="P52" s="387"/>
      <c r="Q52" s="387"/>
      <c r="R52" s="388"/>
    </row>
    <row r="53" spans="1:18" ht="15" customHeight="1" thickBot="1" x14ac:dyDescent="0.3">
      <c r="A53" s="50"/>
      <c r="B53" s="50"/>
      <c r="H53" s="84"/>
      <c r="I53" s="49"/>
      <c r="J53" s="49"/>
      <c r="K53" s="49"/>
      <c r="L53" s="49"/>
      <c r="M53" s="49"/>
      <c r="N53" s="49"/>
      <c r="O53" s="49"/>
      <c r="P53" s="49"/>
      <c r="Q53" s="49"/>
      <c r="R53" s="51"/>
    </row>
    <row r="54" spans="1:18" ht="15" customHeight="1" x14ac:dyDescent="0.25">
      <c r="A54" s="50"/>
      <c r="B54" s="50"/>
      <c r="H54" s="362" t="s">
        <v>221</v>
      </c>
      <c r="I54" s="363"/>
      <c r="J54" s="364"/>
      <c r="K54" s="371"/>
      <c r="L54" s="372"/>
      <c r="M54" s="124"/>
      <c r="N54" s="49"/>
      <c r="O54" s="49"/>
      <c r="P54" s="49"/>
      <c r="Q54" s="49"/>
      <c r="R54" s="51"/>
    </row>
    <row r="55" spans="1:18" ht="15" customHeight="1" thickBot="1" x14ac:dyDescent="0.3">
      <c r="A55" s="50"/>
      <c r="B55" s="50"/>
      <c r="H55" s="362"/>
      <c r="I55" s="363"/>
      <c r="J55" s="364"/>
      <c r="K55" s="373"/>
      <c r="L55" s="374"/>
      <c r="M55" s="124"/>
      <c r="N55" s="49"/>
      <c r="O55" s="49"/>
      <c r="P55" s="49"/>
      <c r="Q55" s="49"/>
      <c r="R55" s="51"/>
    </row>
    <row r="56" spans="1:18" ht="15" customHeight="1" thickBot="1" x14ac:dyDescent="0.3">
      <c r="A56" s="50"/>
      <c r="B56" s="50"/>
      <c r="H56" s="109"/>
      <c r="I56" s="123"/>
      <c r="J56" s="123"/>
      <c r="K56" s="124"/>
      <c r="L56" s="124"/>
      <c r="M56" s="124"/>
      <c r="N56" s="49"/>
      <c r="O56" s="49"/>
      <c r="P56" s="49"/>
      <c r="Q56" s="49"/>
      <c r="R56" s="51"/>
    </row>
    <row r="57" spans="1:18" ht="14.45" customHeight="1" x14ac:dyDescent="0.25">
      <c r="A57" s="50"/>
      <c r="B57" s="50"/>
      <c r="H57" s="121"/>
      <c r="J57" s="365" t="s">
        <v>307</v>
      </c>
      <c r="K57" s="366"/>
      <c r="L57" s="366"/>
      <c r="M57" s="366"/>
      <c r="N57" s="366"/>
      <c r="O57" s="366"/>
      <c r="P57" s="367"/>
      <c r="R57" s="51"/>
    </row>
    <row r="58" spans="1:18" ht="14.45" customHeight="1" thickBot="1" x14ac:dyDescent="0.3">
      <c r="A58" s="50"/>
      <c r="B58" s="50"/>
      <c r="H58" s="121"/>
      <c r="J58" s="368"/>
      <c r="K58" s="369"/>
      <c r="L58" s="369"/>
      <c r="M58" s="369"/>
      <c r="N58" s="369"/>
      <c r="O58" s="369"/>
      <c r="P58" s="370"/>
      <c r="R58" s="51"/>
    </row>
    <row r="59" spans="1:18" ht="14.45" customHeight="1" thickBot="1" x14ac:dyDescent="0.3">
      <c r="A59" s="50"/>
      <c r="B59" s="50"/>
      <c r="H59" s="121"/>
      <c r="J59" s="122"/>
      <c r="K59" s="122"/>
      <c r="L59" s="122"/>
      <c r="M59" s="122"/>
      <c r="N59" s="122"/>
      <c r="O59" s="122"/>
      <c r="P59" s="122"/>
      <c r="R59" s="51"/>
    </row>
    <row r="60" spans="1:18" ht="14.45" customHeight="1" x14ac:dyDescent="0.25">
      <c r="A60" s="50"/>
      <c r="B60" s="50"/>
      <c r="H60" s="121"/>
      <c r="J60" s="365" t="s">
        <v>308</v>
      </c>
      <c r="K60" s="366"/>
      <c r="L60" s="366"/>
      <c r="M60" s="366"/>
      <c r="N60" s="366"/>
      <c r="O60" s="366"/>
      <c r="P60" s="367"/>
      <c r="R60" s="51"/>
    </row>
    <row r="61" spans="1:18" ht="14.45" customHeight="1" thickBot="1" x14ac:dyDescent="0.3">
      <c r="A61" s="50"/>
      <c r="B61" s="50"/>
      <c r="H61" s="121"/>
      <c r="J61" s="368"/>
      <c r="K61" s="369"/>
      <c r="L61" s="369"/>
      <c r="M61" s="369"/>
      <c r="N61" s="369"/>
      <c r="O61" s="369"/>
      <c r="P61" s="370"/>
      <c r="R61" s="51"/>
    </row>
    <row r="62" spans="1:18" ht="15" customHeight="1" thickBot="1" x14ac:dyDescent="0.3">
      <c r="A62" s="50"/>
      <c r="B62" s="50"/>
      <c r="H62" s="85"/>
      <c r="I62" s="86"/>
      <c r="J62" s="86"/>
      <c r="K62" s="86"/>
      <c r="L62" s="86"/>
      <c r="M62" s="86"/>
      <c r="N62" s="86"/>
      <c r="O62" s="86"/>
      <c r="P62" s="86"/>
      <c r="Q62" s="86"/>
      <c r="R62" s="87"/>
    </row>
    <row r="63" spans="1:18" ht="15" customHeight="1" x14ac:dyDescent="0.25">
      <c r="A63" s="50"/>
      <c r="B63" s="50"/>
      <c r="H63" s="49"/>
      <c r="I63" s="49"/>
      <c r="J63" s="49"/>
      <c r="K63" s="49"/>
      <c r="L63" s="49"/>
      <c r="M63" s="49"/>
      <c r="N63" s="49"/>
      <c r="O63" s="49"/>
      <c r="P63" s="49"/>
      <c r="Q63" s="49"/>
      <c r="R63" s="49"/>
    </row>
    <row r="64" spans="1:18" ht="15.75" thickBot="1" x14ac:dyDescent="0.3">
      <c r="A64" s="50"/>
      <c r="B64" s="50"/>
    </row>
    <row r="65" spans="1:18" ht="21" x14ac:dyDescent="0.35">
      <c r="A65" s="50"/>
      <c r="B65" s="50"/>
      <c r="H65" s="100" t="s">
        <v>253</v>
      </c>
      <c r="I65" s="146"/>
      <c r="J65" s="99"/>
      <c r="K65" s="99"/>
      <c r="L65" s="99"/>
      <c r="M65" s="99"/>
      <c r="N65" s="99"/>
      <c r="O65" s="82"/>
      <c r="P65" s="82"/>
      <c r="Q65" s="82"/>
      <c r="R65" s="83"/>
    </row>
    <row r="66" spans="1:18" ht="15" customHeight="1" x14ac:dyDescent="0.25">
      <c r="A66" s="50"/>
      <c r="B66" s="50"/>
      <c r="H66" s="305" t="s">
        <v>334</v>
      </c>
      <c r="I66" s="306"/>
      <c r="J66" s="306"/>
      <c r="K66" s="306"/>
      <c r="L66" s="306"/>
      <c r="M66" s="306"/>
      <c r="N66" s="306"/>
      <c r="O66" s="306"/>
      <c r="P66" s="306"/>
      <c r="Q66" s="306"/>
      <c r="R66" s="307"/>
    </row>
    <row r="67" spans="1:18" ht="15" customHeight="1" x14ac:dyDescent="0.25">
      <c r="A67" s="50"/>
      <c r="B67" s="50"/>
      <c r="H67" s="305"/>
      <c r="I67" s="306"/>
      <c r="J67" s="306"/>
      <c r="K67" s="306"/>
      <c r="L67" s="306"/>
      <c r="M67" s="306"/>
      <c r="N67" s="306"/>
      <c r="O67" s="306"/>
      <c r="P67" s="306"/>
      <c r="Q67" s="306"/>
      <c r="R67" s="307"/>
    </row>
    <row r="68" spans="1:18" ht="15" customHeight="1" x14ac:dyDescent="0.25">
      <c r="A68" s="50"/>
      <c r="B68" s="50"/>
      <c r="H68" s="305"/>
      <c r="I68" s="306"/>
      <c r="J68" s="306"/>
      <c r="K68" s="306"/>
      <c r="L68" s="306"/>
      <c r="M68" s="306"/>
      <c r="N68" s="306"/>
      <c r="O68" s="306"/>
      <c r="P68" s="306"/>
      <c r="Q68" s="306"/>
      <c r="R68" s="307"/>
    </row>
    <row r="69" spans="1:18" ht="15" customHeight="1" x14ac:dyDescent="0.25">
      <c r="A69" s="50"/>
      <c r="B69" s="50"/>
      <c r="H69" s="305"/>
      <c r="I69" s="306"/>
      <c r="J69" s="306"/>
      <c r="K69" s="306"/>
      <c r="L69" s="306"/>
      <c r="M69" s="306"/>
      <c r="N69" s="306"/>
      <c r="O69" s="306"/>
      <c r="P69" s="306"/>
      <c r="Q69" s="306"/>
      <c r="R69" s="307"/>
    </row>
    <row r="70" spans="1:18" ht="15" customHeight="1" x14ac:dyDescent="0.25">
      <c r="A70" s="50"/>
      <c r="B70" s="50"/>
      <c r="H70" s="395" t="s">
        <v>390</v>
      </c>
      <c r="I70" s="396"/>
      <c r="J70" s="396"/>
      <c r="K70" s="396"/>
      <c r="L70" s="396"/>
      <c r="M70" s="396"/>
      <c r="N70" s="396"/>
      <c r="O70" s="396"/>
      <c r="P70" s="396"/>
      <c r="Q70" s="396"/>
      <c r="R70" s="397"/>
    </row>
    <row r="71" spans="1:18" x14ac:dyDescent="0.25">
      <c r="A71" s="50"/>
      <c r="B71" s="50"/>
      <c r="H71" s="395"/>
      <c r="I71" s="396"/>
      <c r="J71" s="396"/>
      <c r="K71" s="396"/>
      <c r="L71" s="396"/>
      <c r="M71" s="396"/>
      <c r="N71" s="396"/>
      <c r="O71" s="396"/>
      <c r="P71" s="396"/>
      <c r="Q71" s="396"/>
      <c r="R71" s="397"/>
    </row>
    <row r="72" spans="1:18" x14ac:dyDescent="0.25">
      <c r="A72" s="50"/>
      <c r="B72" s="50"/>
      <c r="H72" s="395"/>
      <c r="I72" s="396"/>
      <c r="J72" s="396"/>
      <c r="K72" s="396"/>
      <c r="L72" s="396"/>
      <c r="M72" s="396"/>
      <c r="N72" s="396"/>
      <c r="O72" s="396"/>
      <c r="P72" s="396"/>
      <c r="Q72" s="396"/>
      <c r="R72" s="397"/>
    </row>
    <row r="73" spans="1:18" ht="19.5" customHeight="1" x14ac:dyDescent="0.25">
      <c r="A73" s="50"/>
      <c r="B73" s="50"/>
      <c r="H73" s="395"/>
      <c r="I73" s="396"/>
      <c r="J73" s="396"/>
      <c r="K73" s="396"/>
      <c r="L73" s="396"/>
      <c r="M73" s="396"/>
      <c r="N73" s="396"/>
      <c r="O73" s="396"/>
      <c r="P73" s="396"/>
      <c r="Q73" s="396"/>
      <c r="R73" s="397"/>
    </row>
    <row r="74" spans="1:18" ht="19.5" customHeight="1" x14ac:dyDescent="0.25">
      <c r="A74" s="50"/>
      <c r="B74" s="50"/>
      <c r="H74" s="395"/>
      <c r="I74" s="396"/>
      <c r="J74" s="396"/>
      <c r="K74" s="396"/>
      <c r="L74" s="396"/>
      <c r="M74" s="396"/>
      <c r="N74" s="396"/>
      <c r="O74" s="396"/>
      <c r="P74" s="396"/>
      <c r="Q74" s="396"/>
      <c r="R74" s="397"/>
    </row>
    <row r="75" spans="1:18" ht="15" customHeight="1" thickBot="1" x14ac:dyDescent="0.3">
      <c r="A75" s="50"/>
      <c r="B75" s="50"/>
      <c r="H75" s="84"/>
      <c r="I75" s="49"/>
      <c r="J75" s="49"/>
      <c r="K75" s="49"/>
      <c r="L75" s="49"/>
      <c r="M75" s="49"/>
      <c r="N75" s="49"/>
      <c r="O75" s="49"/>
      <c r="P75" s="49"/>
      <c r="Q75" s="49"/>
      <c r="R75" s="51"/>
    </row>
    <row r="76" spans="1:18" ht="15" customHeight="1" x14ac:dyDescent="0.25">
      <c r="A76" s="50"/>
      <c r="B76" s="50"/>
      <c r="H76" s="287" t="s">
        <v>256</v>
      </c>
      <c r="I76" s="288"/>
      <c r="J76" s="288"/>
      <c r="K76" s="339"/>
      <c r="L76" s="340"/>
      <c r="M76" s="125"/>
      <c r="N76" s="289" t="s">
        <v>255</v>
      </c>
      <c r="O76" s="290"/>
      <c r="P76" s="291"/>
      <c r="R76" s="51"/>
    </row>
    <row r="77" spans="1:18" ht="24" customHeight="1" x14ac:dyDescent="0.25">
      <c r="A77" s="50"/>
      <c r="B77" s="50"/>
      <c r="H77" s="287"/>
      <c r="I77" s="288"/>
      <c r="J77" s="288"/>
      <c r="K77" s="341"/>
      <c r="L77" s="342"/>
      <c r="M77" s="125"/>
      <c r="N77" s="289"/>
      <c r="O77" s="292"/>
      <c r="P77" s="293"/>
      <c r="R77" s="51"/>
    </row>
    <row r="78" spans="1:18" ht="15" customHeight="1" thickBot="1" x14ac:dyDescent="0.3">
      <c r="A78" s="50"/>
      <c r="B78" s="50"/>
      <c r="H78" s="109"/>
      <c r="I78" s="123"/>
      <c r="J78" s="123"/>
      <c r="K78" s="343"/>
      <c r="L78" s="344"/>
      <c r="M78" s="125"/>
      <c r="N78" s="126"/>
      <c r="O78" s="294"/>
      <c r="P78" s="295"/>
      <c r="R78" s="51"/>
    </row>
    <row r="79" spans="1:18" ht="15" customHeight="1" thickBot="1" x14ac:dyDescent="0.3">
      <c r="A79" s="50"/>
      <c r="B79" s="50"/>
      <c r="H79" s="84"/>
      <c r="I79" s="49"/>
      <c r="J79" s="49"/>
      <c r="K79" s="49"/>
      <c r="L79" s="49"/>
      <c r="M79" s="49"/>
      <c r="N79" s="49"/>
      <c r="O79" s="49"/>
      <c r="P79" s="49"/>
      <c r="R79" s="51"/>
    </row>
    <row r="80" spans="1:18" ht="15" customHeight="1" x14ac:dyDescent="0.25">
      <c r="A80" s="50"/>
      <c r="B80" s="50"/>
      <c r="H80" s="287" t="s">
        <v>256</v>
      </c>
      <c r="I80" s="288"/>
      <c r="J80" s="288"/>
      <c r="K80" s="339"/>
      <c r="L80" s="340"/>
      <c r="M80" s="125"/>
      <c r="N80" s="289" t="s">
        <v>255</v>
      </c>
      <c r="O80" s="290"/>
      <c r="P80" s="291"/>
      <c r="R80" s="51"/>
    </row>
    <row r="81" spans="1:18" ht="22.5" customHeight="1" x14ac:dyDescent="0.25">
      <c r="A81" s="50"/>
      <c r="B81" s="50"/>
      <c r="H81" s="287"/>
      <c r="I81" s="288"/>
      <c r="J81" s="288"/>
      <c r="K81" s="341"/>
      <c r="L81" s="342"/>
      <c r="M81" s="125"/>
      <c r="N81" s="289"/>
      <c r="O81" s="292"/>
      <c r="P81" s="293"/>
      <c r="R81" s="51"/>
    </row>
    <row r="82" spans="1:18" ht="15" customHeight="1" thickBot="1" x14ac:dyDescent="0.3">
      <c r="A82" s="50"/>
      <c r="B82" s="50"/>
      <c r="H82" s="109"/>
      <c r="I82" s="123"/>
      <c r="J82" s="123"/>
      <c r="K82" s="343"/>
      <c r="L82" s="344"/>
      <c r="M82" s="125"/>
      <c r="N82" s="126"/>
      <c r="O82" s="294"/>
      <c r="P82" s="295"/>
      <c r="R82" s="51"/>
    </row>
    <row r="83" spans="1:18" ht="15" customHeight="1" thickBot="1" x14ac:dyDescent="0.3">
      <c r="A83" s="50"/>
      <c r="B83" s="50"/>
      <c r="H83" s="84"/>
      <c r="I83" s="49"/>
      <c r="J83" s="49"/>
      <c r="K83" s="49"/>
      <c r="L83" s="49"/>
      <c r="M83" s="49"/>
      <c r="N83" s="49"/>
      <c r="O83" s="49"/>
      <c r="P83" s="49"/>
      <c r="R83" s="51"/>
    </row>
    <row r="84" spans="1:18" ht="15" customHeight="1" x14ac:dyDescent="0.25">
      <c r="A84" s="50"/>
      <c r="B84" s="50"/>
      <c r="H84" s="287" t="s">
        <v>256</v>
      </c>
      <c r="I84" s="288"/>
      <c r="J84" s="288"/>
      <c r="K84" s="339"/>
      <c r="L84" s="340"/>
      <c r="M84" s="125"/>
      <c r="N84" s="289" t="s">
        <v>255</v>
      </c>
      <c r="O84" s="290"/>
      <c r="P84" s="291"/>
      <c r="R84" s="51"/>
    </row>
    <row r="85" spans="1:18" ht="20.25" customHeight="1" x14ac:dyDescent="0.25">
      <c r="A85" s="50"/>
      <c r="B85" s="50"/>
      <c r="H85" s="287"/>
      <c r="I85" s="288"/>
      <c r="J85" s="288"/>
      <c r="K85" s="341"/>
      <c r="L85" s="342"/>
      <c r="M85" s="125"/>
      <c r="N85" s="289"/>
      <c r="O85" s="292"/>
      <c r="P85" s="293"/>
      <c r="R85" s="51"/>
    </row>
    <row r="86" spans="1:18" ht="15" customHeight="1" thickBot="1" x14ac:dyDescent="0.3">
      <c r="A86" s="50"/>
      <c r="B86" s="50"/>
      <c r="H86" s="114"/>
      <c r="I86" s="123"/>
      <c r="J86" s="123"/>
      <c r="K86" s="343"/>
      <c r="L86" s="344"/>
      <c r="M86" s="125"/>
      <c r="N86" s="126"/>
      <c r="O86" s="294"/>
      <c r="P86" s="295"/>
      <c r="R86" s="51"/>
    </row>
    <row r="87" spans="1:18" ht="15" customHeight="1" thickBot="1" x14ac:dyDescent="0.3">
      <c r="A87" s="50"/>
      <c r="B87" s="50"/>
      <c r="H87" s="84"/>
      <c r="I87" s="49"/>
      <c r="J87" s="49"/>
      <c r="K87" s="49"/>
      <c r="L87" s="49"/>
      <c r="M87" s="49"/>
      <c r="N87" s="49"/>
      <c r="O87" s="49"/>
      <c r="P87" s="49"/>
      <c r="R87" s="51"/>
    </row>
    <row r="88" spans="1:18" ht="15" customHeight="1" x14ac:dyDescent="0.25">
      <c r="A88" s="50"/>
      <c r="B88" s="50"/>
      <c r="H88" s="287" t="s">
        <v>256</v>
      </c>
      <c r="I88" s="288"/>
      <c r="J88" s="288"/>
      <c r="K88" s="339"/>
      <c r="L88" s="340"/>
      <c r="M88" s="125"/>
      <c r="N88" s="289" t="s">
        <v>255</v>
      </c>
      <c r="O88" s="290"/>
      <c r="P88" s="291"/>
      <c r="R88" s="51"/>
    </row>
    <row r="89" spans="1:18" ht="20.25" customHeight="1" x14ac:dyDescent="0.25">
      <c r="A89" s="50"/>
      <c r="B89" s="50"/>
      <c r="H89" s="287"/>
      <c r="I89" s="288"/>
      <c r="J89" s="288"/>
      <c r="K89" s="341"/>
      <c r="L89" s="342"/>
      <c r="M89" s="125"/>
      <c r="N89" s="289"/>
      <c r="O89" s="292"/>
      <c r="P89" s="293"/>
      <c r="R89" s="51"/>
    </row>
    <row r="90" spans="1:18" ht="15" customHeight="1" thickBot="1" x14ac:dyDescent="0.3">
      <c r="A90" s="50"/>
      <c r="B90" s="50"/>
      <c r="H90" s="114"/>
      <c r="I90" s="123"/>
      <c r="J90" s="123"/>
      <c r="K90" s="343"/>
      <c r="L90" s="344"/>
      <c r="M90" s="125"/>
      <c r="N90" s="126"/>
      <c r="O90" s="294"/>
      <c r="P90" s="295"/>
      <c r="R90" s="51"/>
    </row>
    <row r="91" spans="1:18" ht="15" customHeight="1" thickBot="1" x14ac:dyDescent="0.3">
      <c r="A91" s="50"/>
      <c r="B91" s="50"/>
      <c r="H91" s="84"/>
      <c r="I91" s="49"/>
      <c r="J91" s="49"/>
      <c r="K91" s="49"/>
      <c r="L91" s="49"/>
      <c r="M91" s="49"/>
      <c r="N91" s="49"/>
      <c r="O91" s="49"/>
      <c r="P91" s="49"/>
      <c r="R91" s="51"/>
    </row>
    <row r="92" spans="1:18" ht="15" customHeight="1" x14ac:dyDescent="0.25">
      <c r="A92" s="50"/>
      <c r="B92" s="50"/>
      <c r="H92" s="287" t="s">
        <v>256</v>
      </c>
      <c r="I92" s="288"/>
      <c r="J92" s="288"/>
      <c r="K92" s="339"/>
      <c r="L92" s="340"/>
      <c r="M92" s="125"/>
      <c r="N92" s="289" t="s">
        <v>255</v>
      </c>
      <c r="O92" s="290"/>
      <c r="P92" s="291"/>
      <c r="R92" s="51"/>
    </row>
    <row r="93" spans="1:18" ht="22.5" customHeight="1" x14ac:dyDescent="0.25">
      <c r="A93" s="50"/>
      <c r="B93" s="50"/>
      <c r="H93" s="287"/>
      <c r="I93" s="288"/>
      <c r="J93" s="288"/>
      <c r="K93" s="341"/>
      <c r="L93" s="342"/>
      <c r="M93" s="125"/>
      <c r="N93" s="289"/>
      <c r="O93" s="292"/>
      <c r="P93" s="293"/>
      <c r="R93" s="51"/>
    </row>
    <row r="94" spans="1:18" ht="15" customHeight="1" thickBot="1" x14ac:dyDescent="0.3">
      <c r="A94" s="50"/>
      <c r="B94" s="50"/>
      <c r="H94" s="114"/>
      <c r="I94" s="123"/>
      <c r="J94" s="123"/>
      <c r="K94" s="343"/>
      <c r="L94" s="344"/>
      <c r="M94" s="125"/>
      <c r="N94" s="126"/>
      <c r="O94" s="294"/>
      <c r="P94" s="295"/>
      <c r="R94" s="51"/>
    </row>
    <row r="95" spans="1:18" ht="15" customHeight="1" x14ac:dyDescent="0.25">
      <c r="A95" s="50"/>
      <c r="B95" s="50"/>
      <c r="H95" s="185"/>
      <c r="I95" s="186"/>
      <c r="J95" s="186"/>
      <c r="K95" s="186"/>
      <c r="L95" s="186"/>
      <c r="M95" s="125"/>
      <c r="R95" s="51"/>
    </row>
    <row r="96" spans="1:18" ht="19.5" hidden="1" customHeight="1" thickBot="1" x14ac:dyDescent="0.35">
      <c r="A96" s="50"/>
      <c r="B96" s="50"/>
      <c r="H96" s="185"/>
      <c r="I96" s="186"/>
      <c r="J96" s="186"/>
      <c r="K96" s="329" t="s">
        <v>380</v>
      </c>
      <c r="L96" s="329"/>
      <c r="M96" s="125"/>
      <c r="N96" s="195" t="s">
        <v>376</v>
      </c>
      <c r="O96" s="327">
        <f>SUM(O76+O80+O84+O88+O92)</f>
        <v>0</v>
      </c>
      <c r="P96" s="328"/>
      <c r="R96" s="51"/>
    </row>
    <row r="97" spans="1:23" ht="15" customHeight="1" thickBot="1" x14ac:dyDescent="0.3">
      <c r="A97" s="50"/>
      <c r="B97" s="50"/>
      <c r="H97" s="85"/>
      <c r="I97" s="86"/>
      <c r="J97" s="86"/>
      <c r="K97" s="86"/>
      <c r="L97" s="86"/>
      <c r="M97" s="86"/>
      <c r="N97" s="86"/>
      <c r="O97" s="86"/>
      <c r="P97" s="86"/>
      <c r="Q97" s="86"/>
      <c r="R97" s="87"/>
    </row>
    <row r="98" spans="1:23" ht="15" customHeight="1" x14ac:dyDescent="0.25">
      <c r="A98" s="50"/>
      <c r="B98" s="50"/>
      <c r="D98" s="49"/>
      <c r="E98" s="49"/>
      <c r="F98" s="49"/>
      <c r="G98" s="49"/>
      <c r="H98" s="49"/>
      <c r="I98" s="49"/>
      <c r="J98" s="49"/>
      <c r="K98" s="49"/>
      <c r="L98" s="49"/>
      <c r="M98" s="49"/>
    </row>
    <row r="99" spans="1:23" x14ac:dyDescent="0.25">
      <c r="A99" s="50"/>
      <c r="B99" s="50"/>
    </row>
    <row r="100" spans="1:23" ht="15" customHeight="1" x14ac:dyDescent="0.25">
      <c r="A100" s="50"/>
      <c r="B100" s="50"/>
      <c r="D100" s="49"/>
      <c r="E100" s="49"/>
      <c r="F100" s="49"/>
      <c r="G100" s="49"/>
      <c r="H100" s="49"/>
      <c r="I100" s="49"/>
      <c r="J100" s="49"/>
      <c r="K100" s="49"/>
      <c r="L100" s="49"/>
      <c r="M100" s="49"/>
    </row>
    <row r="101" spans="1:23" ht="15" customHeight="1" thickBot="1" x14ac:dyDescent="0.3">
      <c r="A101" s="50"/>
      <c r="B101" s="50"/>
    </row>
    <row r="102" spans="1:23" ht="15" customHeight="1" x14ac:dyDescent="0.25">
      <c r="A102" s="50"/>
      <c r="B102" s="50"/>
      <c r="F102" s="296" t="s">
        <v>410</v>
      </c>
      <c r="G102" s="297"/>
      <c r="H102" s="297"/>
      <c r="I102" s="297"/>
      <c r="J102" s="297"/>
      <c r="K102" s="297"/>
      <c r="L102" s="297"/>
      <c r="M102" s="297"/>
      <c r="N102" s="297"/>
      <c r="O102" s="297"/>
      <c r="P102" s="297"/>
      <c r="Q102" s="297"/>
      <c r="R102" s="297"/>
      <c r="S102" s="297"/>
      <c r="T102" s="298"/>
    </row>
    <row r="103" spans="1:23" ht="15" customHeight="1" x14ac:dyDescent="0.25">
      <c r="A103" s="50"/>
      <c r="B103" s="50"/>
      <c r="F103" s="299"/>
      <c r="G103" s="300"/>
      <c r="H103" s="300"/>
      <c r="I103" s="300"/>
      <c r="J103" s="300"/>
      <c r="K103" s="300"/>
      <c r="L103" s="300"/>
      <c r="M103" s="300"/>
      <c r="N103" s="300"/>
      <c r="O103" s="300"/>
      <c r="P103" s="300"/>
      <c r="Q103" s="300"/>
      <c r="R103" s="300"/>
      <c r="S103" s="300"/>
      <c r="T103" s="301"/>
      <c r="V103" s="96"/>
    </row>
    <row r="104" spans="1:23" ht="27.75" customHeight="1" thickBot="1" x14ac:dyDescent="0.3">
      <c r="A104" s="50"/>
      <c r="B104" s="50"/>
      <c r="F104" s="302"/>
      <c r="G104" s="303"/>
      <c r="H104" s="303"/>
      <c r="I104" s="303"/>
      <c r="J104" s="303"/>
      <c r="K104" s="303"/>
      <c r="L104" s="303"/>
      <c r="M104" s="303"/>
      <c r="N104" s="303"/>
      <c r="O104" s="303"/>
      <c r="P104" s="303"/>
      <c r="Q104" s="303"/>
      <c r="R104" s="303"/>
      <c r="S104" s="303"/>
      <c r="T104" s="304"/>
      <c r="V104" s="96"/>
    </row>
    <row r="105" spans="1:23" ht="27.75" customHeight="1" x14ac:dyDescent="0.25">
      <c r="A105" s="50"/>
      <c r="B105" s="50"/>
      <c r="F105" s="413" t="s">
        <v>399</v>
      </c>
      <c r="G105" s="413"/>
      <c r="H105" s="413"/>
      <c r="I105" s="413"/>
      <c r="J105" s="413"/>
      <c r="K105" s="413"/>
      <c r="L105" s="413"/>
      <c r="M105" s="413"/>
      <c r="N105" s="413"/>
      <c r="O105" s="413"/>
      <c r="P105" s="413"/>
      <c r="Q105" s="413"/>
      <c r="R105" s="413"/>
      <c r="S105" s="413"/>
      <c r="T105" s="413"/>
      <c r="V105" s="96"/>
    </row>
    <row r="106" spans="1:23" ht="15" customHeight="1" x14ac:dyDescent="0.25">
      <c r="A106" s="50"/>
      <c r="B106" s="50"/>
      <c r="F106" s="414"/>
      <c r="G106" s="414"/>
      <c r="H106" s="414"/>
      <c r="I106" s="414"/>
      <c r="J106" s="414"/>
      <c r="K106" s="414"/>
      <c r="L106" s="414"/>
      <c r="M106" s="414"/>
      <c r="N106" s="414"/>
      <c r="O106" s="414"/>
      <c r="P106" s="414"/>
      <c r="Q106" s="414"/>
      <c r="R106" s="414"/>
      <c r="S106" s="414"/>
      <c r="T106" s="414"/>
      <c r="V106" s="97"/>
      <c r="W106" s="97"/>
    </row>
    <row r="107" spans="1:23" ht="15" customHeight="1" x14ac:dyDescent="0.25">
      <c r="A107" s="50"/>
      <c r="B107" s="50"/>
      <c r="F107" s="414"/>
      <c r="G107" s="414"/>
      <c r="H107" s="414"/>
      <c r="I107" s="414"/>
      <c r="J107" s="414"/>
      <c r="K107" s="414"/>
      <c r="L107" s="414"/>
      <c r="M107" s="414"/>
      <c r="N107" s="414"/>
      <c r="O107" s="414"/>
      <c r="P107" s="414"/>
      <c r="Q107" s="414"/>
      <c r="R107" s="414"/>
      <c r="S107" s="414"/>
      <c r="T107" s="414"/>
      <c r="V107" s="97"/>
      <c r="W107" s="97"/>
    </row>
    <row r="108" spans="1:23" ht="15" customHeight="1" x14ac:dyDescent="0.25">
      <c r="A108" s="50"/>
      <c r="B108" s="50"/>
      <c r="S108" s="65"/>
      <c r="T108" s="65"/>
      <c r="U108" s="65"/>
      <c r="V108" s="65"/>
      <c r="W108" s="65"/>
    </row>
    <row r="109" spans="1:23" ht="15" customHeight="1" thickBot="1" x14ac:dyDescent="0.3">
      <c r="A109" s="50"/>
      <c r="B109" s="50"/>
      <c r="D109" s="64"/>
      <c r="E109" s="64"/>
      <c r="F109" s="64"/>
      <c r="G109" s="64"/>
      <c r="H109" s="158"/>
      <c r="I109" s="158"/>
      <c r="J109" s="158"/>
      <c r="K109" s="158"/>
      <c r="L109" s="158"/>
      <c r="M109" s="158"/>
      <c r="N109" s="49"/>
      <c r="O109" s="49"/>
      <c r="P109" s="49"/>
      <c r="Q109" s="49"/>
      <c r="R109" s="49"/>
    </row>
    <row r="110" spans="1:23" ht="21" customHeight="1" x14ac:dyDescent="0.35">
      <c r="A110" s="50"/>
      <c r="B110" s="50"/>
      <c r="D110" s="64"/>
      <c r="E110" s="64"/>
      <c r="F110" s="64"/>
      <c r="G110" s="64"/>
      <c r="H110" s="100" t="s">
        <v>208</v>
      </c>
      <c r="I110" s="146"/>
      <c r="J110" s="99"/>
      <c r="K110" s="99"/>
      <c r="L110" s="99"/>
      <c r="M110" s="99"/>
      <c r="N110" s="99"/>
      <c r="O110" s="82"/>
      <c r="P110" s="82"/>
      <c r="Q110" s="82"/>
      <c r="R110" s="83"/>
      <c r="S110" s="49"/>
    </row>
    <row r="111" spans="1:23" ht="15" customHeight="1" x14ac:dyDescent="0.25">
      <c r="A111" s="50"/>
      <c r="B111" s="50"/>
      <c r="H111" s="305" t="s">
        <v>400</v>
      </c>
      <c r="I111" s="306"/>
      <c r="J111" s="306"/>
      <c r="K111" s="306"/>
      <c r="L111" s="306"/>
      <c r="M111" s="306"/>
      <c r="N111" s="306"/>
      <c r="O111" s="306"/>
      <c r="P111" s="306"/>
      <c r="Q111" s="306"/>
      <c r="R111" s="307"/>
    </row>
    <row r="112" spans="1:23" x14ac:dyDescent="0.25">
      <c r="A112" s="50"/>
      <c r="B112" s="50"/>
      <c r="H112" s="305"/>
      <c r="I112" s="306"/>
      <c r="J112" s="306"/>
      <c r="K112" s="306"/>
      <c r="L112" s="306"/>
      <c r="M112" s="306"/>
      <c r="N112" s="306"/>
      <c r="O112" s="306"/>
      <c r="P112" s="306"/>
      <c r="Q112" s="306"/>
      <c r="R112" s="307"/>
    </row>
    <row r="113" spans="1:19" x14ac:dyDescent="0.25">
      <c r="A113" s="50"/>
      <c r="B113" s="50"/>
      <c r="H113" s="305"/>
      <c r="I113" s="306"/>
      <c r="J113" s="306"/>
      <c r="K113" s="306"/>
      <c r="L113" s="306"/>
      <c r="M113" s="306"/>
      <c r="N113" s="306"/>
      <c r="O113" s="306"/>
      <c r="P113" s="306"/>
      <c r="Q113" s="306"/>
      <c r="R113" s="307"/>
    </row>
    <row r="114" spans="1:19" x14ac:dyDescent="0.25">
      <c r="A114" s="50"/>
      <c r="B114" s="50"/>
      <c r="H114" s="305"/>
      <c r="I114" s="306"/>
      <c r="J114" s="306"/>
      <c r="K114" s="306"/>
      <c r="L114" s="306"/>
      <c r="M114" s="306"/>
      <c r="N114" s="306"/>
      <c r="O114" s="306"/>
      <c r="P114" s="306"/>
      <c r="Q114" s="306"/>
      <c r="R114" s="307"/>
    </row>
    <row r="115" spans="1:19" x14ac:dyDescent="0.25">
      <c r="A115" s="50"/>
      <c r="B115" s="50"/>
      <c r="H115" s="305"/>
      <c r="I115" s="306"/>
      <c r="J115" s="306"/>
      <c r="K115" s="306"/>
      <c r="L115" s="306"/>
      <c r="M115" s="306"/>
      <c r="N115" s="306"/>
      <c r="O115" s="306"/>
      <c r="P115" s="306"/>
      <c r="Q115" s="306"/>
      <c r="R115" s="307"/>
    </row>
    <row r="116" spans="1:19" ht="15" customHeight="1" x14ac:dyDescent="0.25">
      <c r="A116" s="50"/>
      <c r="B116" s="50"/>
      <c r="H116" s="398" t="s">
        <v>360</v>
      </c>
      <c r="I116" s="399"/>
      <c r="J116" s="399"/>
      <c r="K116" s="399"/>
      <c r="L116" s="399"/>
      <c r="M116" s="399"/>
      <c r="N116" s="399"/>
      <c r="O116" s="399"/>
      <c r="P116" s="399"/>
      <c r="Q116" s="399"/>
      <c r="R116" s="400"/>
    </row>
    <row r="117" spans="1:19" ht="15" customHeight="1" x14ac:dyDescent="0.25">
      <c r="A117" s="50"/>
      <c r="B117" s="50"/>
      <c r="H117" s="395" t="s">
        <v>417</v>
      </c>
      <c r="I117" s="396"/>
      <c r="J117" s="396"/>
      <c r="K117" s="396"/>
      <c r="L117" s="396"/>
      <c r="M117" s="396"/>
      <c r="N117" s="396"/>
      <c r="O117" s="396"/>
      <c r="P117" s="396"/>
      <c r="Q117" s="396"/>
      <c r="R117" s="397"/>
    </row>
    <row r="118" spans="1:19" x14ac:dyDescent="0.25">
      <c r="A118" s="50"/>
      <c r="B118" s="50"/>
      <c r="H118" s="395"/>
      <c r="I118" s="396"/>
      <c r="J118" s="396"/>
      <c r="K118" s="396"/>
      <c r="L118" s="396"/>
      <c r="M118" s="396"/>
      <c r="N118" s="396"/>
      <c r="O118" s="396"/>
      <c r="P118" s="396"/>
      <c r="Q118" s="396"/>
      <c r="R118" s="397"/>
    </row>
    <row r="119" spans="1:19" x14ac:dyDescent="0.25">
      <c r="A119" s="50"/>
      <c r="B119" s="50"/>
      <c r="H119" s="395"/>
      <c r="I119" s="396"/>
      <c r="J119" s="396"/>
      <c r="K119" s="396"/>
      <c r="L119" s="396"/>
      <c r="M119" s="396"/>
      <c r="N119" s="396"/>
      <c r="O119" s="396"/>
      <c r="P119" s="396"/>
      <c r="Q119" s="396"/>
      <c r="R119" s="397"/>
    </row>
    <row r="120" spans="1:19" ht="15" customHeight="1" x14ac:dyDescent="0.25">
      <c r="A120" s="50"/>
      <c r="B120" s="50"/>
      <c r="H120" s="386" t="s">
        <v>328</v>
      </c>
      <c r="I120" s="387"/>
      <c r="J120" s="387"/>
      <c r="K120" s="387"/>
      <c r="L120" s="387"/>
      <c r="M120" s="387"/>
      <c r="N120" s="387"/>
      <c r="O120" s="387"/>
      <c r="P120" s="387"/>
      <c r="Q120" s="387"/>
      <c r="R120" s="388"/>
    </row>
    <row r="121" spans="1:19" ht="23.45" customHeight="1" x14ac:dyDescent="0.25">
      <c r="A121" s="50"/>
      <c r="B121" s="50"/>
      <c r="H121" s="102"/>
      <c r="I121" s="412" t="s">
        <v>389</v>
      </c>
      <c r="J121" s="412"/>
      <c r="K121" s="110"/>
      <c r="L121" s="412" t="s">
        <v>389</v>
      </c>
      <c r="M121" s="412"/>
      <c r="N121" s="110"/>
      <c r="O121" s="412"/>
      <c r="P121" s="412"/>
      <c r="Q121" s="110"/>
      <c r="R121" s="103"/>
    </row>
    <row r="122" spans="1:19" ht="34.9" customHeight="1" thickBot="1" x14ac:dyDescent="0.3">
      <c r="A122" s="50"/>
      <c r="B122" s="50"/>
      <c r="H122" s="84"/>
      <c r="I122" s="345" t="s">
        <v>311</v>
      </c>
      <c r="J122" s="345"/>
      <c r="K122" s="149"/>
      <c r="L122" s="325" t="s">
        <v>313</v>
      </c>
      <c r="M122" s="325"/>
      <c r="N122" s="110"/>
      <c r="O122" s="401" t="s">
        <v>315</v>
      </c>
      <c r="P122" s="401"/>
      <c r="Q122" s="211"/>
      <c r="R122" s="103"/>
      <c r="S122" s="49"/>
    </row>
    <row r="123" spans="1:19" ht="18.75" customHeight="1" x14ac:dyDescent="0.25">
      <c r="A123" s="50"/>
      <c r="B123" s="50"/>
      <c r="H123" s="84"/>
      <c r="I123" s="315"/>
      <c r="J123" s="316"/>
      <c r="K123" s="319"/>
      <c r="L123" s="315"/>
      <c r="M123" s="316"/>
      <c r="N123" s="319" t="s">
        <v>314</v>
      </c>
      <c r="O123" s="321">
        <f>I123-L123</f>
        <v>0</v>
      </c>
      <c r="P123" s="322"/>
      <c r="Q123" s="152"/>
      <c r="R123" s="51"/>
      <c r="S123" s="49"/>
    </row>
    <row r="124" spans="1:19" ht="18.75" customHeight="1" thickBot="1" x14ac:dyDescent="0.3">
      <c r="A124" s="50"/>
      <c r="B124" s="50"/>
      <c r="H124" s="84"/>
      <c r="I124" s="317"/>
      <c r="J124" s="318"/>
      <c r="K124" s="320"/>
      <c r="L124" s="317"/>
      <c r="M124" s="318"/>
      <c r="N124" s="320"/>
      <c r="O124" s="323"/>
      <c r="P124" s="324"/>
      <c r="Q124" s="152"/>
      <c r="R124" s="51"/>
      <c r="S124" s="49"/>
    </row>
    <row r="125" spans="1:19" ht="15" customHeight="1" thickBot="1" x14ac:dyDescent="0.3">
      <c r="A125" s="50"/>
      <c r="B125" s="50"/>
      <c r="H125" s="84"/>
      <c r="I125" s="153"/>
      <c r="J125" s="154"/>
      <c r="K125" s="155"/>
      <c r="L125" s="154"/>
      <c r="M125" s="154"/>
      <c r="N125" s="155"/>
      <c r="O125" s="154"/>
      <c r="P125" s="154"/>
      <c r="Q125" s="152"/>
      <c r="R125" s="51"/>
      <c r="S125" s="49"/>
    </row>
    <row r="126" spans="1:19" ht="18.75" customHeight="1" x14ac:dyDescent="0.25">
      <c r="A126" s="50"/>
      <c r="B126" s="50"/>
      <c r="H126" s="84"/>
      <c r="I126" s="411" t="s">
        <v>389</v>
      </c>
      <c r="J126" s="411"/>
      <c r="K126" s="49"/>
      <c r="L126" s="411" t="s">
        <v>389</v>
      </c>
      <c r="M126" s="411"/>
      <c r="N126" s="110"/>
      <c r="O126" s="110"/>
      <c r="P126" s="110"/>
      <c r="Q126" s="110"/>
      <c r="R126" s="51"/>
      <c r="S126" s="49"/>
    </row>
    <row r="127" spans="1:19" ht="41.25" customHeight="1" thickBot="1" x14ac:dyDescent="0.3">
      <c r="A127" s="50"/>
      <c r="B127" s="50"/>
      <c r="H127" s="84"/>
      <c r="I127" s="325" t="s">
        <v>316</v>
      </c>
      <c r="J127" s="325"/>
      <c r="K127" s="149"/>
      <c r="L127" s="325" t="s">
        <v>317</v>
      </c>
      <c r="M127" s="325"/>
      <c r="N127" s="110"/>
      <c r="O127" s="326" t="s">
        <v>318</v>
      </c>
      <c r="P127" s="326"/>
      <c r="Q127" s="211"/>
      <c r="R127" s="51"/>
      <c r="S127" s="49"/>
    </row>
    <row r="128" spans="1:19" ht="18.75" customHeight="1" x14ac:dyDescent="0.25">
      <c r="A128" s="50"/>
      <c r="B128" s="50"/>
      <c r="H128" s="84"/>
      <c r="I128" s="315"/>
      <c r="J128" s="316"/>
      <c r="K128" s="319" t="s">
        <v>312</v>
      </c>
      <c r="L128" s="315"/>
      <c r="M128" s="316"/>
      <c r="N128" s="319" t="s">
        <v>314</v>
      </c>
      <c r="O128" s="321">
        <f>I128-L128</f>
        <v>0</v>
      </c>
      <c r="P128" s="322"/>
      <c r="Q128" s="152"/>
      <c r="R128" s="51"/>
      <c r="S128" s="49"/>
    </row>
    <row r="129" spans="1:19" ht="18.75" customHeight="1" thickBot="1" x14ac:dyDescent="0.3">
      <c r="A129" s="50"/>
      <c r="B129" s="50"/>
      <c r="H129" s="102"/>
      <c r="I129" s="317"/>
      <c r="J129" s="318"/>
      <c r="K129" s="320"/>
      <c r="L129" s="317"/>
      <c r="M129" s="318"/>
      <c r="N129" s="320"/>
      <c r="O129" s="323"/>
      <c r="P129" s="324"/>
      <c r="Q129" s="152"/>
      <c r="R129" s="103"/>
      <c r="S129" s="49"/>
    </row>
    <row r="130" spans="1:19" ht="15.75" customHeight="1" thickBot="1" x14ac:dyDescent="0.3">
      <c r="A130" s="50"/>
      <c r="B130" s="50"/>
      <c r="H130" s="102"/>
      <c r="I130" s="154"/>
      <c r="J130" s="154"/>
      <c r="K130" s="155"/>
      <c r="L130" s="154"/>
      <c r="M130" s="154"/>
      <c r="N130" s="155"/>
      <c r="O130" s="154"/>
      <c r="P130" s="154"/>
      <c r="Q130" s="152"/>
      <c r="R130" s="103"/>
      <c r="S130" s="49"/>
    </row>
    <row r="131" spans="1:19" ht="15.75" x14ac:dyDescent="0.25">
      <c r="A131" s="50"/>
      <c r="B131" s="50"/>
      <c r="H131" s="84"/>
      <c r="I131" s="411" t="s">
        <v>389</v>
      </c>
      <c r="J131" s="411"/>
      <c r="K131" s="49"/>
      <c r="L131" s="411" t="s">
        <v>389</v>
      </c>
      <c r="M131" s="411"/>
      <c r="N131" s="49"/>
      <c r="O131" s="49"/>
      <c r="P131" s="49"/>
      <c r="Q131" s="49"/>
      <c r="R131" s="51"/>
      <c r="S131" s="49"/>
    </row>
    <row r="132" spans="1:19" ht="41.25" customHeight="1" thickBot="1" x14ac:dyDescent="0.3">
      <c r="A132" s="50"/>
      <c r="B132" s="50"/>
      <c r="H132" s="150"/>
      <c r="I132" s="325" t="s">
        <v>319</v>
      </c>
      <c r="J132" s="325"/>
      <c r="K132" s="149"/>
      <c r="L132" s="325" t="s">
        <v>320</v>
      </c>
      <c r="M132" s="325"/>
      <c r="N132" s="110"/>
      <c r="O132" s="326" t="s">
        <v>321</v>
      </c>
      <c r="P132" s="326"/>
      <c r="Q132" s="211"/>
      <c r="R132" s="51"/>
      <c r="S132" s="49"/>
    </row>
    <row r="133" spans="1:19" ht="18.75" customHeight="1" x14ac:dyDescent="0.25">
      <c r="A133" s="50"/>
      <c r="B133" s="50"/>
      <c r="H133" s="150"/>
      <c r="I133" s="315"/>
      <c r="J133" s="316"/>
      <c r="K133" s="319" t="s">
        <v>312</v>
      </c>
      <c r="L133" s="315"/>
      <c r="M133" s="316"/>
      <c r="N133" s="319" t="s">
        <v>314</v>
      </c>
      <c r="O133" s="321">
        <f>I133-L133</f>
        <v>0</v>
      </c>
      <c r="P133" s="322"/>
      <c r="Q133" s="152"/>
      <c r="R133" s="51"/>
      <c r="S133" s="49"/>
    </row>
    <row r="134" spans="1:19" ht="19.5" thickBot="1" x14ac:dyDescent="0.3">
      <c r="A134" s="50"/>
      <c r="B134" s="50"/>
      <c r="H134" s="102"/>
      <c r="I134" s="317"/>
      <c r="J134" s="318"/>
      <c r="K134" s="320"/>
      <c r="L134" s="317"/>
      <c r="M134" s="318"/>
      <c r="N134" s="320"/>
      <c r="O134" s="323"/>
      <c r="P134" s="324"/>
      <c r="Q134" s="152"/>
      <c r="R134" s="103"/>
      <c r="S134" s="49"/>
    </row>
    <row r="135" spans="1:19" ht="15.75" thickBot="1" x14ac:dyDescent="0.3">
      <c r="A135" s="50"/>
      <c r="B135" s="50"/>
      <c r="H135" s="84"/>
      <c r="I135" s="156"/>
      <c r="J135" s="156"/>
      <c r="K135" s="156"/>
      <c r="L135" s="156"/>
      <c r="M135" s="156"/>
      <c r="N135" s="156"/>
      <c r="O135" s="156"/>
      <c r="P135" s="156"/>
      <c r="Q135" s="49"/>
      <c r="R135" s="51"/>
      <c r="S135" s="49"/>
    </row>
    <row r="136" spans="1:19" ht="15.75" x14ac:dyDescent="0.25">
      <c r="A136" s="50"/>
      <c r="B136" s="50"/>
      <c r="H136" s="84"/>
      <c r="I136" s="411" t="s">
        <v>389</v>
      </c>
      <c r="J136" s="411"/>
      <c r="K136" s="49"/>
      <c r="L136" s="411" t="s">
        <v>389</v>
      </c>
      <c r="M136" s="411"/>
      <c r="N136" s="49"/>
      <c r="O136" s="49"/>
      <c r="P136" s="49"/>
      <c r="Q136" s="49"/>
      <c r="R136" s="51"/>
      <c r="S136" s="49"/>
    </row>
    <row r="137" spans="1:19" ht="41.25" customHeight="1" thickBot="1" x14ac:dyDescent="0.3">
      <c r="A137" s="50"/>
      <c r="B137" s="50"/>
      <c r="H137" s="150"/>
      <c r="I137" s="325" t="s">
        <v>368</v>
      </c>
      <c r="J137" s="325"/>
      <c r="K137" s="149"/>
      <c r="L137" s="325" t="s">
        <v>369</v>
      </c>
      <c r="M137" s="325"/>
      <c r="N137" s="110"/>
      <c r="O137" s="326" t="s">
        <v>370</v>
      </c>
      <c r="P137" s="326"/>
      <c r="Q137" s="211"/>
      <c r="R137" s="51"/>
      <c r="S137" s="49"/>
    </row>
    <row r="138" spans="1:19" ht="18.75" customHeight="1" x14ac:dyDescent="0.25">
      <c r="A138" s="50"/>
      <c r="B138" s="50"/>
      <c r="H138" s="150"/>
      <c r="I138" s="315"/>
      <c r="J138" s="316"/>
      <c r="K138" s="319" t="s">
        <v>312</v>
      </c>
      <c r="L138" s="315"/>
      <c r="M138" s="316"/>
      <c r="N138" s="319" t="s">
        <v>314</v>
      </c>
      <c r="O138" s="321">
        <f>I138-L138</f>
        <v>0</v>
      </c>
      <c r="P138" s="322"/>
      <c r="Q138" s="152"/>
      <c r="R138" s="51"/>
      <c r="S138" s="49"/>
    </row>
    <row r="139" spans="1:19" ht="19.5" thickBot="1" x14ac:dyDescent="0.3">
      <c r="A139" s="50"/>
      <c r="B139" s="50"/>
      <c r="H139" s="102"/>
      <c r="I139" s="317"/>
      <c r="J139" s="318"/>
      <c r="K139" s="320"/>
      <c r="L139" s="317"/>
      <c r="M139" s="318"/>
      <c r="N139" s="320"/>
      <c r="O139" s="323"/>
      <c r="P139" s="324"/>
      <c r="Q139" s="152"/>
      <c r="R139" s="103"/>
      <c r="S139" s="49"/>
    </row>
    <row r="140" spans="1:19" ht="15.75" thickBot="1" x14ac:dyDescent="0.3">
      <c r="A140" s="50"/>
      <c r="B140" s="50"/>
      <c r="H140" s="84"/>
      <c r="I140" s="156"/>
      <c r="J140" s="156"/>
      <c r="K140" s="156"/>
      <c r="L140" s="156"/>
      <c r="M140" s="156"/>
      <c r="N140" s="156"/>
      <c r="O140" s="156"/>
      <c r="P140" s="156"/>
      <c r="Q140" s="49"/>
      <c r="R140" s="51"/>
      <c r="S140" s="49"/>
    </row>
    <row r="141" spans="1:19" x14ac:dyDescent="0.25">
      <c r="A141" s="50"/>
      <c r="B141" s="50"/>
      <c r="H141" s="84"/>
      <c r="I141" s="49"/>
      <c r="J141" s="49"/>
      <c r="K141" s="49"/>
      <c r="L141" s="49"/>
      <c r="M141" s="49"/>
      <c r="N141" s="49"/>
      <c r="O141" s="49"/>
      <c r="P141" s="49"/>
      <c r="Q141" s="49"/>
      <c r="R141" s="51"/>
      <c r="S141" s="49"/>
    </row>
    <row r="142" spans="1:19" x14ac:dyDescent="0.25">
      <c r="A142" s="50"/>
      <c r="B142" s="50"/>
      <c r="H142" s="84"/>
      <c r="I142" s="49"/>
      <c r="J142" s="49"/>
      <c r="K142" s="49"/>
      <c r="L142" s="49"/>
      <c r="M142" s="49"/>
      <c r="N142" s="49"/>
      <c r="O142" s="49"/>
      <c r="P142" s="49"/>
      <c r="Q142" s="187"/>
      <c r="R142" s="51"/>
      <c r="S142" s="49"/>
    </row>
    <row r="143" spans="1:19" x14ac:dyDescent="0.25">
      <c r="A143" s="50"/>
      <c r="B143" s="50"/>
      <c r="H143" s="84"/>
      <c r="I143" s="49"/>
      <c r="J143" s="49"/>
      <c r="K143" s="49"/>
      <c r="L143" s="49"/>
      <c r="M143" s="49"/>
      <c r="N143" s="49"/>
      <c r="O143" s="49"/>
      <c r="P143" s="49"/>
      <c r="Q143" s="187"/>
      <c r="R143" s="51"/>
      <c r="S143" s="49"/>
    </row>
    <row r="144" spans="1:19" ht="15.75" thickBot="1" x14ac:dyDescent="0.3">
      <c r="A144" s="50"/>
      <c r="B144" s="50"/>
      <c r="H144" s="84"/>
      <c r="I144" s="49"/>
      <c r="J144" s="49"/>
      <c r="K144" s="49"/>
      <c r="L144" s="49"/>
      <c r="M144" s="49"/>
      <c r="N144" s="49"/>
      <c r="O144" s="157"/>
      <c r="P144" s="157"/>
      <c r="Q144" s="157"/>
      <c r="R144" s="51"/>
      <c r="S144" s="49"/>
    </row>
    <row r="145" spans="1:19" ht="15" customHeight="1" x14ac:dyDescent="0.25">
      <c r="A145" s="50"/>
      <c r="B145" s="50"/>
      <c r="H145" s="150"/>
      <c r="I145" s="151"/>
      <c r="J145" s="49"/>
      <c r="K145" s="49"/>
      <c r="L145" s="393" t="s">
        <v>337</v>
      </c>
      <c r="M145" s="393"/>
      <c r="N145" s="394"/>
      <c r="O145" s="389">
        <f>O123+O128+O133+O138</f>
        <v>0</v>
      </c>
      <c r="P145" s="390"/>
      <c r="Q145" s="152"/>
      <c r="R145" s="51"/>
      <c r="S145" s="49"/>
    </row>
    <row r="146" spans="1:19" ht="25.5" customHeight="1" thickBot="1" x14ac:dyDescent="0.3">
      <c r="A146" s="50"/>
      <c r="B146" s="50"/>
      <c r="H146" s="150"/>
      <c r="I146" s="151"/>
      <c r="J146" s="49"/>
      <c r="K146" s="49"/>
      <c r="L146" s="393"/>
      <c r="M146" s="393"/>
      <c r="N146" s="394"/>
      <c r="O146" s="391"/>
      <c r="P146" s="392"/>
      <c r="Q146" s="152"/>
      <c r="R146" s="51"/>
      <c r="S146" s="49"/>
    </row>
    <row r="147" spans="1:19" ht="15.75" thickBot="1" x14ac:dyDescent="0.3">
      <c r="A147" s="50"/>
      <c r="B147" s="50"/>
      <c r="H147" s="84"/>
      <c r="I147" s="190"/>
      <c r="J147" s="190"/>
      <c r="K147" s="190"/>
      <c r="L147" s="190"/>
      <c r="M147" s="190"/>
      <c r="N147" s="190"/>
      <c r="O147" s="190"/>
      <c r="P147" s="190"/>
      <c r="Q147" s="49"/>
      <c r="R147" s="51"/>
      <c r="S147" s="49"/>
    </row>
    <row r="148" spans="1:19" ht="15.75" thickTop="1" x14ac:dyDescent="0.25">
      <c r="A148" s="50"/>
      <c r="B148" s="50"/>
      <c r="H148" s="84"/>
      <c r="I148" s="191"/>
      <c r="J148" s="49"/>
      <c r="K148" s="49"/>
      <c r="L148" s="49"/>
      <c r="M148" s="49"/>
      <c r="N148" s="49"/>
      <c r="O148" s="49"/>
      <c r="P148" s="49"/>
      <c r="Q148" s="49"/>
      <c r="R148" s="51"/>
      <c r="S148" s="49"/>
    </row>
    <row r="149" spans="1:19" ht="15.75" thickBot="1" x14ac:dyDescent="0.3">
      <c r="A149" s="50"/>
      <c r="B149" s="50"/>
      <c r="H149" s="84"/>
      <c r="I149" s="163"/>
      <c r="J149" s="163"/>
      <c r="K149" s="163"/>
      <c r="L149" s="163"/>
      <c r="M149" s="163"/>
      <c r="N149" s="163"/>
      <c r="O149" s="163"/>
      <c r="P149" s="163"/>
      <c r="Q149" s="163"/>
      <c r="R149" s="51"/>
      <c r="S149" s="49"/>
    </row>
    <row r="150" spans="1:19" ht="15" customHeight="1" x14ac:dyDescent="0.25">
      <c r="A150" s="50"/>
      <c r="B150" s="50"/>
      <c r="H150" s="84"/>
      <c r="I150" s="308" t="s">
        <v>401</v>
      </c>
      <c r="J150" s="308"/>
      <c r="K150" s="308"/>
      <c r="L150" s="308"/>
      <c r="M150" s="164"/>
      <c r="N150" s="410" t="s">
        <v>336</v>
      </c>
      <c r="O150" s="309"/>
      <c r="P150" s="310"/>
      <c r="Q150" s="163"/>
      <c r="R150" s="51"/>
    </row>
    <row r="151" spans="1:19" ht="15" customHeight="1" x14ac:dyDescent="0.25">
      <c r="A151" s="50"/>
      <c r="B151" s="50"/>
      <c r="H151" s="84"/>
      <c r="I151" s="308"/>
      <c r="J151" s="308"/>
      <c r="K151" s="308"/>
      <c r="L151" s="308"/>
      <c r="M151" s="164"/>
      <c r="N151" s="410"/>
      <c r="O151" s="311"/>
      <c r="P151" s="312"/>
      <c r="Q151" s="163"/>
      <c r="R151" s="51"/>
    </row>
    <row r="152" spans="1:19" ht="15" customHeight="1" thickBot="1" x14ac:dyDescent="0.3">
      <c r="A152" s="50"/>
      <c r="B152" s="50"/>
      <c r="H152" s="84"/>
      <c r="I152" s="308"/>
      <c r="J152" s="308"/>
      <c r="K152" s="308"/>
      <c r="L152" s="308"/>
      <c r="M152" s="164"/>
      <c r="N152" s="410"/>
      <c r="O152" s="313"/>
      <c r="P152" s="314"/>
      <c r="Q152" s="163"/>
      <c r="R152" s="51"/>
    </row>
    <row r="153" spans="1:19" ht="15" customHeight="1" x14ac:dyDescent="0.25">
      <c r="A153" s="50"/>
      <c r="B153" s="50"/>
      <c r="H153" s="84"/>
      <c r="I153" s="308"/>
      <c r="J153" s="308"/>
      <c r="K153" s="308"/>
      <c r="L153" s="308"/>
      <c r="M153" s="212"/>
      <c r="N153" s="410"/>
      <c r="O153" s="165"/>
      <c r="P153" s="165"/>
      <c r="Q153" s="163"/>
      <c r="R153" s="51"/>
    </row>
    <row r="154" spans="1:19" ht="15" customHeight="1" x14ac:dyDescent="0.25">
      <c r="A154" s="50"/>
      <c r="B154" s="50"/>
      <c r="H154" s="84"/>
      <c r="I154" s="308"/>
      <c r="J154" s="308"/>
      <c r="K154" s="308"/>
      <c r="L154" s="308"/>
      <c r="M154" s="212"/>
      <c r="N154" s="213"/>
      <c r="O154" s="165"/>
      <c r="P154" s="165"/>
      <c r="Q154" s="163"/>
      <c r="R154" s="51"/>
    </row>
    <row r="155" spans="1:19" ht="15" customHeight="1" x14ac:dyDescent="0.25">
      <c r="A155" s="50"/>
      <c r="B155" s="50"/>
      <c r="H155" s="84"/>
      <c r="I155" s="308"/>
      <c r="J155" s="308"/>
      <c r="K155" s="308"/>
      <c r="L155" s="308"/>
      <c r="M155" s="212"/>
      <c r="N155" s="163"/>
      <c r="O155" s="165"/>
      <c r="P155" s="165"/>
      <c r="Q155" s="163"/>
      <c r="R155" s="51"/>
    </row>
    <row r="156" spans="1:19" ht="15" customHeight="1" x14ac:dyDescent="0.25">
      <c r="A156" s="50"/>
      <c r="B156" s="50"/>
      <c r="H156" s="84"/>
      <c r="I156" s="308"/>
      <c r="J156" s="308"/>
      <c r="K156" s="308"/>
      <c r="L156" s="308"/>
      <c r="M156" s="212"/>
      <c r="N156" s="163"/>
      <c r="O156" s="165"/>
      <c r="P156" s="165"/>
      <c r="Q156" s="163"/>
      <c r="R156" s="51"/>
    </row>
    <row r="157" spans="1:19" ht="15" customHeight="1" x14ac:dyDescent="0.25">
      <c r="A157" s="50"/>
      <c r="B157" s="50"/>
      <c r="H157" s="84"/>
      <c r="I157" s="212"/>
      <c r="J157" s="212"/>
      <c r="K157" s="212"/>
      <c r="L157" s="212"/>
      <c r="M157" s="212"/>
      <c r="N157" s="163"/>
      <c r="O157" s="165"/>
      <c r="P157" s="165"/>
      <c r="Q157" s="163"/>
      <c r="R157" s="51"/>
    </row>
    <row r="158" spans="1:19" ht="15.75" customHeight="1" x14ac:dyDescent="0.25">
      <c r="A158" s="50"/>
      <c r="B158" s="50"/>
      <c r="H158" s="84"/>
      <c r="I158" s="308" t="s">
        <v>335</v>
      </c>
      <c r="J158" s="308"/>
      <c r="K158" s="308"/>
      <c r="L158" s="308"/>
      <c r="M158" s="308"/>
      <c r="N158" s="163"/>
      <c r="O158" s="166"/>
      <c r="P158" s="166"/>
      <c r="Q158" s="163"/>
      <c r="R158" s="51"/>
    </row>
    <row r="159" spans="1:19" ht="15.75" customHeight="1" x14ac:dyDescent="0.25">
      <c r="A159" s="50"/>
      <c r="B159" s="50"/>
      <c r="H159" s="84"/>
      <c r="I159" s="308"/>
      <c r="J159" s="308"/>
      <c r="K159" s="308"/>
      <c r="L159" s="308"/>
      <c r="M159" s="308"/>
      <c r="N159" s="163"/>
      <c r="O159" s="166"/>
      <c r="P159" s="166"/>
      <c r="Q159" s="163"/>
      <c r="R159" s="51"/>
    </row>
    <row r="160" spans="1:19" ht="15.75" hidden="1" customHeight="1" thickBot="1" x14ac:dyDescent="0.35">
      <c r="A160" s="50"/>
      <c r="B160" s="50"/>
      <c r="H160" s="84"/>
      <c r="I160" s="49"/>
      <c r="J160" s="49"/>
      <c r="K160" s="329" t="s">
        <v>380</v>
      </c>
      <c r="L160" s="329"/>
      <c r="M160" s="49"/>
      <c r="N160" s="195" t="s">
        <v>376</v>
      </c>
      <c r="O160" s="327">
        <f>O145+O150</f>
        <v>0</v>
      </c>
      <c r="P160" s="328"/>
      <c r="Q160" s="49"/>
      <c r="R160" s="51"/>
    </row>
    <row r="161" spans="1:18" ht="15.75" thickBot="1" x14ac:dyDescent="0.3">
      <c r="A161" s="50"/>
      <c r="B161" s="50"/>
      <c r="H161" s="85"/>
      <c r="I161" s="86"/>
      <c r="J161" s="86"/>
      <c r="K161" s="86"/>
      <c r="L161" s="86"/>
      <c r="M161" s="86"/>
      <c r="N161" s="86"/>
      <c r="O161" s="86"/>
      <c r="P161" s="86"/>
      <c r="Q161" s="86"/>
      <c r="R161" s="87"/>
    </row>
    <row r="162" spans="1:18" x14ac:dyDescent="0.25">
      <c r="A162" s="50"/>
      <c r="B162" s="50"/>
    </row>
    <row r="163" spans="1:18" ht="15.75" thickBot="1" x14ac:dyDescent="0.3">
      <c r="A163" s="50"/>
      <c r="B163" s="50"/>
    </row>
    <row r="164" spans="1:18" ht="21" x14ac:dyDescent="0.35">
      <c r="A164" s="50"/>
      <c r="B164" s="50"/>
      <c r="H164" s="100" t="s">
        <v>209</v>
      </c>
      <c r="I164" s="146"/>
      <c r="J164" s="99"/>
      <c r="K164" s="99"/>
      <c r="L164" s="99"/>
      <c r="M164" s="99"/>
      <c r="N164" s="99"/>
      <c r="O164" s="82"/>
      <c r="P164" s="82"/>
      <c r="Q164" s="82"/>
      <c r="R164" s="83"/>
    </row>
    <row r="165" spans="1:18" ht="15" customHeight="1" x14ac:dyDescent="0.25">
      <c r="A165" s="50"/>
      <c r="B165" s="50"/>
      <c r="H165" s="305" t="s">
        <v>402</v>
      </c>
      <c r="I165" s="306"/>
      <c r="J165" s="306"/>
      <c r="K165" s="306"/>
      <c r="L165" s="306"/>
      <c r="M165" s="306"/>
      <c r="N165" s="306"/>
      <c r="O165" s="306"/>
      <c r="P165" s="306"/>
      <c r="Q165" s="306"/>
      <c r="R165" s="307"/>
    </row>
    <row r="166" spans="1:18" ht="15" customHeight="1" x14ac:dyDescent="0.25">
      <c r="A166" s="50"/>
      <c r="B166" s="50"/>
      <c r="H166" s="305"/>
      <c r="I166" s="306"/>
      <c r="J166" s="306"/>
      <c r="K166" s="306"/>
      <c r="L166" s="306"/>
      <c r="M166" s="306"/>
      <c r="N166" s="306"/>
      <c r="O166" s="306"/>
      <c r="P166" s="306"/>
      <c r="Q166" s="306"/>
      <c r="R166" s="307"/>
    </row>
    <row r="167" spans="1:18" ht="15" customHeight="1" x14ac:dyDescent="0.25">
      <c r="A167" s="50"/>
      <c r="B167" s="50"/>
      <c r="H167" s="305"/>
      <c r="I167" s="306"/>
      <c r="J167" s="306"/>
      <c r="K167" s="306"/>
      <c r="L167" s="306"/>
      <c r="M167" s="306"/>
      <c r="N167" s="306"/>
      <c r="O167" s="306"/>
      <c r="P167" s="306"/>
      <c r="Q167" s="306"/>
      <c r="R167" s="307"/>
    </row>
    <row r="168" spans="1:18" ht="15" customHeight="1" x14ac:dyDescent="0.25">
      <c r="A168" s="50"/>
      <c r="B168" s="50"/>
      <c r="H168" s="305"/>
      <c r="I168" s="306"/>
      <c r="J168" s="306"/>
      <c r="K168" s="306"/>
      <c r="L168" s="306"/>
      <c r="M168" s="306"/>
      <c r="N168" s="306"/>
      <c r="O168" s="306"/>
      <c r="P168" s="306"/>
      <c r="Q168" s="306"/>
      <c r="R168" s="307"/>
    </row>
    <row r="169" spans="1:18" ht="15" customHeight="1" x14ac:dyDescent="0.25">
      <c r="A169" s="50"/>
      <c r="B169" s="50"/>
      <c r="H169" s="305"/>
      <c r="I169" s="306"/>
      <c r="J169" s="306"/>
      <c r="K169" s="306"/>
      <c r="L169" s="306"/>
      <c r="M169" s="306"/>
      <c r="N169" s="306"/>
      <c r="O169" s="306"/>
      <c r="P169" s="306"/>
      <c r="Q169" s="306"/>
      <c r="R169" s="307"/>
    </row>
    <row r="170" spans="1:18" ht="15" customHeight="1" x14ac:dyDescent="0.25">
      <c r="A170" s="50"/>
      <c r="B170" s="50"/>
      <c r="H170" s="395" t="s">
        <v>403</v>
      </c>
      <c r="I170" s="396"/>
      <c r="J170" s="396"/>
      <c r="K170" s="396"/>
      <c r="L170" s="396"/>
      <c r="M170" s="396"/>
      <c r="N170" s="396"/>
      <c r="O170" s="396"/>
      <c r="P170" s="396"/>
      <c r="Q170" s="396"/>
      <c r="R170" s="397"/>
    </row>
    <row r="171" spans="1:18" x14ac:dyDescent="0.25">
      <c r="A171" s="50"/>
      <c r="B171" s="50"/>
      <c r="H171" s="395"/>
      <c r="I171" s="396"/>
      <c r="J171" s="396"/>
      <c r="K171" s="396"/>
      <c r="L171" s="396"/>
      <c r="M171" s="396"/>
      <c r="N171" s="396"/>
      <c r="O171" s="396"/>
      <c r="P171" s="396"/>
      <c r="Q171" s="396"/>
      <c r="R171" s="397"/>
    </row>
    <row r="172" spans="1:18" x14ac:dyDescent="0.25">
      <c r="A172" s="50"/>
      <c r="B172" s="50"/>
      <c r="H172" s="395"/>
      <c r="I172" s="396"/>
      <c r="J172" s="396"/>
      <c r="K172" s="396"/>
      <c r="L172" s="396"/>
      <c r="M172" s="396"/>
      <c r="N172" s="396"/>
      <c r="O172" s="396"/>
      <c r="P172" s="396"/>
      <c r="Q172" s="396"/>
      <c r="R172" s="397"/>
    </row>
    <row r="173" spans="1:18" ht="15" customHeight="1" x14ac:dyDescent="0.25">
      <c r="A173" s="50"/>
      <c r="B173" s="50"/>
      <c r="H173" s="386" t="s">
        <v>381</v>
      </c>
      <c r="I173" s="387"/>
      <c r="J173" s="387"/>
      <c r="K173" s="387"/>
      <c r="L173" s="387"/>
      <c r="M173" s="387"/>
      <c r="N173" s="387"/>
      <c r="O173" s="387"/>
      <c r="P173" s="387"/>
      <c r="Q173" s="387"/>
      <c r="R173" s="388"/>
    </row>
    <row r="174" spans="1:18" x14ac:dyDescent="0.25">
      <c r="A174" s="50"/>
      <c r="B174" s="50"/>
      <c r="H174" s="386"/>
      <c r="I174" s="387"/>
      <c r="J174" s="387"/>
      <c r="K174" s="387"/>
      <c r="L174" s="387"/>
      <c r="M174" s="387"/>
      <c r="N174" s="387"/>
      <c r="O174" s="387"/>
      <c r="P174" s="387"/>
      <c r="Q174" s="387"/>
      <c r="R174" s="388"/>
    </row>
    <row r="175" spans="1:18" x14ac:dyDescent="0.25">
      <c r="A175" s="50"/>
      <c r="B175" s="50"/>
      <c r="H175" s="84"/>
      <c r="I175" s="49"/>
      <c r="J175" s="49"/>
      <c r="K175" s="49"/>
      <c r="L175" s="49"/>
      <c r="M175" s="49"/>
      <c r="N175" s="49"/>
      <c r="O175" s="49"/>
      <c r="P175" s="49"/>
      <c r="Q175" s="49"/>
      <c r="R175" s="51"/>
    </row>
    <row r="176" spans="1:18" x14ac:dyDescent="0.25">
      <c r="A176" s="50"/>
      <c r="B176" s="50"/>
      <c r="H176" s="142" t="s">
        <v>297</v>
      </c>
      <c r="I176" s="147"/>
      <c r="J176" s="49"/>
      <c r="K176" s="49"/>
      <c r="L176" s="49"/>
      <c r="M176" s="49"/>
      <c r="N176" s="49"/>
      <c r="O176" s="49"/>
      <c r="P176" s="49"/>
      <c r="Q176" s="49"/>
      <c r="R176" s="51"/>
    </row>
    <row r="177" spans="1:18" ht="15.75" thickBot="1" x14ac:dyDescent="0.3">
      <c r="A177" s="50"/>
      <c r="B177" s="50"/>
      <c r="H177" s="84"/>
      <c r="I177" s="49"/>
      <c r="J177" s="49"/>
      <c r="K177" s="49"/>
      <c r="L177" s="49"/>
      <c r="M177" s="49"/>
      <c r="N177" s="49"/>
      <c r="O177" s="49"/>
      <c r="P177" s="49"/>
      <c r="Q177" s="49"/>
      <c r="R177" s="51"/>
    </row>
    <row r="178" spans="1:18" ht="18.75" customHeight="1" x14ac:dyDescent="0.25">
      <c r="A178" s="50"/>
      <c r="B178" s="50"/>
      <c r="H178" s="287" t="s">
        <v>280</v>
      </c>
      <c r="I178" s="288"/>
      <c r="J178" s="288"/>
      <c r="K178" s="339"/>
      <c r="L178" s="408"/>
      <c r="M178" s="340"/>
      <c r="N178" s="289" t="s">
        <v>281</v>
      </c>
      <c r="O178" s="290"/>
      <c r="P178" s="291"/>
      <c r="R178" s="51"/>
    </row>
    <row r="179" spans="1:18" ht="25.5" customHeight="1" thickBot="1" x14ac:dyDescent="0.3">
      <c r="A179" s="50"/>
      <c r="B179" s="50"/>
      <c r="H179" s="287"/>
      <c r="I179" s="288"/>
      <c r="J179" s="288"/>
      <c r="K179" s="343"/>
      <c r="L179" s="409"/>
      <c r="M179" s="344"/>
      <c r="N179" s="289"/>
      <c r="O179" s="294"/>
      <c r="P179" s="295"/>
      <c r="R179" s="51"/>
    </row>
    <row r="180" spans="1:18" ht="19.5" thickBot="1" x14ac:dyDescent="0.3">
      <c r="A180" s="50"/>
      <c r="B180" s="50"/>
      <c r="H180" s="114"/>
      <c r="I180" s="123"/>
      <c r="J180" s="123"/>
      <c r="K180" s="49"/>
      <c r="L180" s="49"/>
      <c r="M180" s="125"/>
      <c r="N180" s="126"/>
      <c r="O180" s="49"/>
      <c r="P180" s="49"/>
      <c r="R180" s="51"/>
    </row>
    <row r="181" spans="1:18" ht="15" customHeight="1" x14ac:dyDescent="0.25">
      <c r="A181" s="50"/>
      <c r="B181" s="50"/>
      <c r="H181" s="287" t="s">
        <v>280</v>
      </c>
      <c r="I181" s="288"/>
      <c r="J181" s="288"/>
      <c r="K181" s="339"/>
      <c r="L181" s="408"/>
      <c r="M181" s="340"/>
      <c r="N181" s="289" t="s">
        <v>281</v>
      </c>
      <c r="O181" s="290"/>
      <c r="P181" s="291"/>
      <c r="R181" s="51"/>
    </row>
    <row r="182" spans="1:18" ht="27.75" customHeight="1" thickBot="1" x14ac:dyDescent="0.3">
      <c r="A182" s="50"/>
      <c r="B182" s="50"/>
      <c r="H182" s="287"/>
      <c r="I182" s="288"/>
      <c r="J182" s="288"/>
      <c r="K182" s="343"/>
      <c r="L182" s="409"/>
      <c r="M182" s="344"/>
      <c r="N182" s="289"/>
      <c r="O182" s="294"/>
      <c r="P182" s="295"/>
      <c r="R182" s="51"/>
    </row>
    <row r="183" spans="1:18" ht="15.75" thickBot="1" x14ac:dyDescent="0.3">
      <c r="A183" s="50"/>
      <c r="B183" s="50"/>
      <c r="H183" s="84"/>
      <c r="I183" s="49"/>
      <c r="J183" s="49"/>
      <c r="K183" s="49"/>
      <c r="L183" s="49"/>
      <c r="M183" s="49"/>
      <c r="N183" s="49"/>
      <c r="O183" s="49"/>
      <c r="P183" s="49"/>
      <c r="R183" s="51"/>
    </row>
    <row r="184" spans="1:18" ht="15" customHeight="1" x14ac:dyDescent="0.25">
      <c r="A184" s="50"/>
      <c r="B184" s="50"/>
      <c r="H184" s="287" t="s">
        <v>280</v>
      </c>
      <c r="I184" s="288"/>
      <c r="J184" s="288"/>
      <c r="K184" s="339"/>
      <c r="L184" s="408"/>
      <c r="M184" s="340"/>
      <c r="N184" s="289" t="s">
        <v>281</v>
      </c>
      <c r="O184" s="290"/>
      <c r="P184" s="291"/>
      <c r="R184" s="51"/>
    </row>
    <row r="185" spans="1:18" ht="27.75" customHeight="1" thickBot="1" x14ac:dyDescent="0.3">
      <c r="A185" s="50"/>
      <c r="B185" s="50"/>
      <c r="H185" s="287"/>
      <c r="I185" s="288"/>
      <c r="J185" s="288"/>
      <c r="K185" s="343"/>
      <c r="L185" s="409"/>
      <c r="M185" s="344"/>
      <c r="N185" s="289"/>
      <c r="O185" s="294"/>
      <c r="P185" s="295"/>
      <c r="R185" s="51"/>
    </row>
    <row r="186" spans="1:18" ht="15.75" thickBot="1" x14ac:dyDescent="0.3">
      <c r="A186" s="50"/>
      <c r="B186" s="50"/>
      <c r="H186" s="84"/>
      <c r="I186" s="49"/>
      <c r="J186" s="49"/>
      <c r="K186" s="49"/>
      <c r="L186" s="49"/>
      <c r="M186" s="49"/>
      <c r="N186" s="49"/>
      <c r="O186" s="49"/>
      <c r="P186" s="49"/>
      <c r="R186" s="51"/>
    </row>
    <row r="187" spans="1:18" ht="15" customHeight="1" x14ac:dyDescent="0.25">
      <c r="A187" s="50"/>
      <c r="B187" s="50"/>
      <c r="H187" s="287" t="s">
        <v>280</v>
      </c>
      <c r="I187" s="288"/>
      <c r="J187" s="288"/>
      <c r="K187" s="339"/>
      <c r="L187" s="408"/>
      <c r="M187" s="340"/>
      <c r="N187" s="289" t="s">
        <v>281</v>
      </c>
      <c r="O187" s="290"/>
      <c r="P187" s="291"/>
      <c r="R187" s="51"/>
    </row>
    <row r="188" spans="1:18" ht="27.75" customHeight="1" thickBot="1" x14ac:dyDescent="0.3">
      <c r="A188" s="50"/>
      <c r="B188" s="50"/>
      <c r="H188" s="287"/>
      <c r="I188" s="288"/>
      <c r="J188" s="288"/>
      <c r="K188" s="343"/>
      <c r="L188" s="409"/>
      <c r="M188" s="344"/>
      <c r="N188" s="289"/>
      <c r="O188" s="294"/>
      <c r="P188" s="295"/>
      <c r="R188" s="51"/>
    </row>
    <row r="189" spans="1:18" ht="15.75" thickBot="1" x14ac:dyDescent="0.3">
      <c r="A189" s="50"/>
      <c r="B189" s="50"/>
      <c r="H189" s="84"/>
      <c r="I189" s="49"/>
      <c r="J189" s="49"/>
      <c r="K189" s="49"/>
      <c r="L189" s="49"/>
      <c r="M189" s="49"/>
      <c r="N189" s="49"/>
      <c r="O189" s="49"/>
      <c r="P189" s="49"/>
      <c r="R189" s="51"/>
    </row>
    <row r="190" spans="1:18" ht="15" customHeight="1" x14ac:dyDescent="0.25">
      <c r="A190" s="50"/>
      <c r="B190" s="50"/>
      <c r="H190" s="287" t="s">
        <v>280</v>
      </c>
      <c r="I190" s="288"/>
      <c r="J190" s="288"/>
      <c r="K190" s="339"/>
      <c r="L190" s="408"/>
      <c r="M190" s="340"/>
      <c r="N190" s="289" t="s">
        <v>281</v>
      </c>
      <c r="O190" s="290"/>
      <c r="P190" s="291"/>
      <c r="R190" s="51"/>
    </row>
    <row r="191" spans="1:18" ht="27.75" customHeight="1" thickBot="1" x14ac:dyDescent="0.3">
      <c r="A191" s="50"/>
      <c r="B191" s="50"/>
      <c r="H191" s="287"/>
      <c r="I191" s="288"/>
      <c r="J191" s="288"/>
      <c r="K191" s="343"/>
      <c r="L191" s="409"/>
      <c r="M191" s="344"/>
      <c r="N191" s="289"/>
      <c r="O191" s="294"/>
      <c r="P191" s="295"/>
      <c r="R191" s="51"/>
    </row>
    <row r="192" spans="1:18" ht="15.75" thickBot="1" x14ac:dyDescent="0.3">
      <c r="A192" s="50"/>
      <c r="B192" s="50"/>
      <c r="H192" s="84"/>
      <c r="I192" s="49"/>
      <c r="J192" s="49"/>
      <c r="K192" s="49"/>
      <c r="L192" s="49"/>
      <c r="M192" s="49"/>
      <c r="N192" s="49"/>
      <c r="O192" s="49"/>
      <c r="P192" s="49"/>
      <c r="R192" s="51"/>
    </row>
    <row r="193" spans="1:18" ht="15" customHeight="1" x14ac:dyDescent="0.25">
      <c r="A193" s="50"/>
      <c r="B193" s="50"/>
      <c r="H193" s="287" t="s">
        <v>280</v>
      </c>
      <c r="I193" s="288"/>
      <c r="J193" s="288"/>
      <c r="K193" s="339"/>
      <c r="L193" s="408"/>
      <c r="M193" s="340"/>
      <c r="N193" s="289" t="s">
        <v>281</v>
      </c>
      <c r="O193" s="290"/>
      <c r="P193" s="291"/>
      <c r="R193" s="51"/>
    </row>
    <row r="194" spans="1:18" ht="27.75" customHeight="1" thickBot="1" x14ac:dyDescent="0.3">
      <c r="A194" s="50"/>
      <c r="B194" s="50"/>
      <c r="H194" s="287"/>
      <c r="I194" s="288"/>
      <c r="J194" s="288"/>
      <c r="K194" s="343"/>
      <c r="L194" s="409"/>
      <c r="M194" s="344"/>
      <c r="N194" s="289"/>
      <c r="O194" s="294"/>
      <c r="P194" s="295"/>
      <c r="R194" s="51"/>
    </row>
    <row r="195" spans="1:18" ht="15.75" thickBot="1" x14ac:dyDescent="0.3">
      <c r="A195" s="50"/>
      <c r="B195" s="50"/>
      <c r="H195" s="84"/>
      <c r="I195" s="49"/>
      <c r="J195" s="49"/>
      <c r="K195" s="49"/>
      <c r="L195" s="49"/>
      <c r="M195" s="49"/>
      <c r="N195" s="49"/>
      <c r="O195" s="49"/>
      <c r="P195" s="49"/>
      <c r="R195" s="51"/>
    </row>
    <row r="196" spans="1:18" ht="15" customHeight="1" x14ac:dyDescent="0.25">
      <c r="A196" s="50"/>
      <c r="B196" s="50"/>
      <c r="H196" s="287" t="s">
        <v>280</v>
      </c>
      <c r="I196" s="288"/>
      <c r="J196" s="288"/>
      <c r="K196" s="339"/>
      <c r="L196" s="408"/>
      <c r="M196" s="340"/>
      <c r="N196" s="289" t="s">
        <v>281</v>
      </c>
      <c r="O196" s="290"/>
      <c r="P196" s="291"/>
      <c r="R196" s="51"/>
    </row>
    <row r="197" spans="1:18" ht="27.75" customHeight="1" thickBot="1" x14ac:dyDescent="0.3">
      <c r="A197" s="50"/>
      <c r="B197" s="50"/>
      <c r="H197" s="287"/>
      <c r="I197" s="288"/>
      <c r="J197" s="288"/>
      <c r="K197" s="343"/>
      <c r="L197" s="409"/>
      <c r="M197" s="344"/>
      <c r="N197" s="289"/>
      <c r="O197" s="294"/>
      <c r="P197" s="295"/>
      <c r="R197" s="51"/>
    </row>
    <row r="198" spans="1:18" ht="15.75" thickBot="1" x14ac:dyDescent="0.3">
      <c r="A198" s="50"/>
      <c r="B198" s="50"/>
      <c r="H198" s="84"/>
      <c r="I198" s="49"/>
      <c r="J198" s="49"/>
      <c r="K198" s="49"/>
      <c r="L198" s="49"/>
      <c r="M198" s="49"/>
      <c r="N198" s="49"/>
      <c r="O198" s="49"/>
      <c r="P198" s="49"/>
      <c r="R198" s="51"/>
    </row>
    <row r="199" spans="1:18" ht="15" customHeight="1" x14ac:dyDescent="0.25">
      <c r="A199" s="50"/>
      <c r="B199" s="50"/>
      <c r="H199" s="287" t="s">
        <v>280</v>
      </c>
      <c r="I199" s="288"/>
      <c r="J199" s="288"/>
      <c r="K199" s="339"/>
      <c r="L199" s="408"/>
      <c r="M199" s="340"/>
      <c r="N199" s="289" t="s">
        <v>281</v>
      </c>
      <c r="O199" s="290"/>
      <c r="P199" s="291"/>
      <c r="R199" s="51"/>
    </row>
    <row r="200" spans="1:18" ht="27.75" customHeight="1" thickBot="1" x14ac:dyDescent="0.3">
      <c r="A200" s="50"/>
      <c r="B200" s="50"/>
      <c r="H200" s="287"/>
      <c r="I200" s="288"/>
      <c r="J200" s="288"/>
      <c r="K200" s="343"/>
      <c r="L200" s="409"/>
      <c r="M200" s="344"/>
      <c r="N200" s="289"/>
      <c r="O200" s="294"/>
      <c r="P200" s="295"/>
      <c r="R200" s="51"/>
    </row>
    <row r="201" spans="1:18" ht="15.75" thickBot="1" x14ac:dyDescent="0.3">
      <c r="A201" s="50"/>
      <c r="B201" s="50"/>
      <c r="H201" s="84"/>
      <c r="I201" s="49"/>
      <c r="J201" s="49"/>
      <c r="K201" s="49"/>
      <c r="L201" s="49"/>
      <c r="M201" s="49"/>
      <c r="N201" s="49"/>
      <c r="O201" s="49"/>
      <c r="P201" s="49"/>
      <c r="R201" s="51"/>
    </row>
    <row r="202" spans="1:18" ht="15" customHeight="1" x14ac:dyDescent="0.25">
      <c r="A202" s="50"/>
      <c r="B202" s="50"/>
      <c r="H202" s="287" t="s">
        <v>280</v>
      </c>
      <c r="I202" s="288"/>
      <c r="J202" s="288"/>
      <c r="K202" s="339"/>
      <c r="L202" s="408"/>
      <c r="M202" s="340"/>
      <c r="N202" s="289" t="s">
        <v>281</v>
      </c>
      <c r="O202" s="290"/>
      <c r="P202" s="291"/>
      <c r="R202" s="51"/>
    </row>
    <row r="203" spans="1:18" ht="27.75" customHeight="1" thickBot="1" x14ac:dyDescent="0.3">
      <c r="A203" s="50"/>
      <c r="B203" s="50"/>
      <c r="H203" s="287"/>
      <c r="I203" s="288"/>
      <c r="J203" s="288"/>
      <c r="K203" s="343"/>
      <c r="L203" s="409"/>
      <c r="M203" s="344"/>
      <c r="N203" s="289"/>
      <c r="O203" s="294"/>
      <c r="P203" s="295"/>
      <c r="R203" s="51"/>
    </row>
    <row r="204" spans="1:18" ht="15.75" thickBot="1" x14ac:dyDescent="0.3">
      <c r="A204" s="50"/>
      <c r="B204" s="50"/>
      <c r="H204" s="84"/>
      <c r="I204" s="49"/>
      <c r="J204" s="49"/>
      <c r="K204" s="49"/>
      <c r="L204" s="49"/>
      <c r="M204" s="49"/>
      <c r="N204" s="49"/>
      <c r="O204" s="49"/>
      <c r="P204" s="49"/>
      <c r="R204" s="51"/>
    </row>
    <row r="205" spans="1:18" ht="15" customHeight="1" x14ac:dyDescent="0.25">
      <c r="A205" s="50"/>
      <c r="B205" s="50"/>
      <c r="H205" s="287" t="s">
        <v>280</v>
      </c>
      <c r="I205" s="288"/>
      <c r="J205" s="288"/>
      <c r="K205" s="339"/>
      <c r="L205" s="408"/>
      <c r="M205" s="340"/>
      <c r="N205" s="289" t="s">
        <v>281</v>
      </c>
      <c r="O205" s="290"/>
      <c r="P205" s="291"/>
      <c r="R205" s="51"/>
    </row>
    <row r="206" spans="1:18" ht="27.75" customHeight="1" thickBot="1" x14ac:dyDescent="0.3">
      <c r="A206" s="50"/>
      <c r="B206" s="50"/>
      <c r="H206" s="287"/>
      <c r="I206" s="288"/>
      <c r="J206" s="288"/>
      <c r="K206" s="343"/>
      <c r="L206" s="409"/>
      <c r="M206" s="344"/>
      <c r="N206" s="289"/>
      <c r="O206" s="294"/>
      <c r="P206" s="295"/>
      <c r="R206" s="51"/>
    </row>
    <row r="207" spans="1:18" x14ac:dyDescent="0.25">
      <c r="A207" s="50"/>
      <c r="B207" s="50"/>
      <c r="H207" s="84"/>
      <c r="I207" s="49"/>
      <c r="J207" s="49"/>
      <c r="K207" s="49"/>
      <c r="L207" s="49"/>
      <c r="M207" s="49"/>
      <c r="N207" s="49"/>
      <c r="O207" s="49"/>
      <c r="P207" s="49"/>
      <c r="Q207" s="49"/>
      <c r="R207" s="51"/>
    </row>
    <row r="208" spans="1:18" ht="19.5" hidden="1" thickBot="1" x14ac:dyDescent="0.35">
      <c r="A208" s="50"/>
      <c r="B208" s="50"/>
      <c r="H208" s="84"/>
      <c r="I208" s="49"/>
      <c r="J208" s="49"/>
      <c r="K208" s="329" t="s">
        <v>380</v>
      </c>
      <c r="L208" s="329"/>
      <c r="M208" s="49"/>
      <c r="N208" s="195" t="s">
        <v>376</v>
      </c>
      <c r="O208" s="327">
        <f>SUM(O178+O181+O184+O187+O190+O193+O196+O199+O202+O205)</f>
        <v>0</v>
      </c>
      <c r="P208" s="328"/>
      <c r="Q208" s="49"/>
      <c r="R208" s="51"/>
    </row>
    <row r="209" spans="1:18" x14ac:dyDescent="0.25">
      <c r="A209" s="50"/>
      <c r="B209" s="50"/>
      <c r="H209" s="84"/>
      <c r="I209" s="49"/>
      <c r="J209" s="49"/>
      <c r="K209" s="49"/>
      <c r="L209" s="49"/>
      <c r="M209" s="49"/>
      <c r="N209" s="49"/>
      <c r="O209" s="49"/>
      <c r="P209" s="49"/>
      <c r="Q209" s="49"/>
      <c r="R209" s="51"/>
    </row>
    <row r="210" spans="1:18" ht="15.75" thickBot="1" x14ac:dyDescent="0.3">
      <c r="A210" s="50"/>
      <c r="B210" s="50"/>
      <c r="H210" s="85"/>
      <c r="I210" s="86"/>
      <c r="J210" s="86"/>
      <c r="K210" s="86"/>
      <c r="L210" s="86"/>
      <c r="M210" s="86"/>
      <c r="N210" s="86"/>
      <c r="O210" s="86"/>
      <c r="P210" s="86"/>
      <c r="Q210" s="86"/>
      <c r="R210" s="87"/>
    </row>
    <row r="211" spans="1:18" x14ac:dyDescent="0.25">
      <c r="A211" s="50"/>
      <c r="B211" s="50"/>
    </row>
    <row r="212" spans="1:18" ht="15.75" thickBot="1" x14ac:dyDescent="0.3">
      <c r="A212" s="50"/>
      <c r="B212" s="50"/>
    </row>
    <row r="213" spans="1:18" ht="21" x14ac:dyDescent="0.35">
      <c r="A213" s="50"/>
      <c r="B213" s="50"/>
      <c r="H213" s="100" t="s">
        <v>210</v>
      </c>
      <c r="I213" s="146"/>
      <c r="J213" s="99"/>
      <c r="K213" s="99"/>
      <c r="L213" s="99"/>
      <c r="M213" s="99"/>
      <c r="N213" s="99"/>
      <c r="O213" s="82"/>
      <c r="P213" s="82"/>
      <c r="Q213" s="82"/>
      <c r="R213" s="83"/>
    </row>
    <row r="214" spans="1:18" ht="15" customHeight="1" x14ac:dyDescent="0.25">
      <c r="A214" s="50"/>
      <c r="B214" s="50"/>
      <c r="H214" s="305" t="s">
        <v>404</v>
      </c>
      <c r="I214" s="306"/>
      <c r="J214" s="306"/>
      <c r="K214" s="306"/>
      <c r="L214" s="306"/>
      <c r="M214" s="306"/>
      <c r="N214" s="306"/>
      <c r="O214" s="306"/>
      <c r="P214" s="306"/>
      <c r="Q214" s="306"/>
      <c r="R214" s="307"/>
    </row>
    <row r="215" spans="1:18" ht="15" customHeight="1" x14ac:dyDescent="0.25">
      <c r="A215" s="50"/>
      <c r="B215" s="50"/>
      <c r="H215" s="305"/>
      <c r="I215" s="306"/>
      <c r="J215" s="306"/>
      <c r="K215" s="306"/>
      <c r="L215" s="306"/>
      <c r="M215" s="306"/>
      <c r="N215" s="306"/>
      <c r="O215" s="306"/>
      <c r="P215" s="306"/>
      <c r="Q215" s="306"/>
      <c r="R215" s="307"/>
    </row>
    <row r="216" spans="1:18" ht="15" customHeight="1" x14ac:dyDescent="0.25">
      <c r="A216" s="50"/>
      <c r="B216" s="50"/>
      <c r="H216" s="305"/>
      <c r="I216" s="306"/>
      <c r="J216" s="306"/>
      <c r="K216" s="306"/>
      <c r="L216" s="306"/>
      <c r="M216" s="306"/>
      <c r="N216" s="306"/>
      <c r="O216" s="306"/>
      <c r="P216" s="306"/>
      <c r="Q216" s="306"/>
      <c r="R216" s="307"/>
    </row>
    <row r="217" spans="1:18" ht="15" customHeight="1" x14ac:dyDescent="0.25">
      <c r="A217" s="50"/>
      <c r="B217" s="50"/>
      <c r="H217" s="305"/>
      <c r="I217" s="306"/>
      <c r="J217" s="306"/>
      <c r="K217" s="306"/>
      <c r="L217" s="306"/>
      <c r="M217" s="306"/>
      <c r="N217" s="306"/>
      <c r="O217" s="306"/>
      <c r="P217" s="306"/>
      <c r="Q217" s="306"/>
      <c r="R217" s="307"/>
    </row>
    <row r="218" spans="1:18" ht="15" customHeight="1" x14ac:dyDescent="0.25">
      <c r="A218" s="50"/>
      <c r="B218" s="50"/>
      <c r="H218" s="305"/>
      <c r="I218" s="306"/>
      <c r="J218" s="306"/>
      <c r="K218" s="306"/>
      <c r="L218" s="306"/>
      <c r="M218" s="306"/>
      <c r="N218" s="306"/>
      <c r="O218" s="306"/>
      <c r="P218" s="306"/>
      <c r="Q218" s="306"/>
      <c r="R218" s="307"/>
    </row>
    <row r="219" spans="1:18" ht="15" customHeight="1" x14ac:dyDescent="0.25">
      <c r="A219" s="50"/>
      <c r="B219" s="50"/>
      <c r="H219" s="395" t="s">
        <v>418</v>
      </c>
      <c r="I219" s="396"/>
      <c r="J219" s="396"/>
      <c r="K219" s="396"/>
      <c r="L219" s="396"/>
      <c r="M219" s="396"/>
      <c r="N219" s="396"/>
      <c r="O219" s="396"/>
      <c r="P219" s="396"/>
      <c r="Q219" s="396"/>
      <c r="R219" s="397"/>
    </row>
    <row r="220" spans="1:18" x14ac:dyDescent="0.25">
      <c r="A220" s="50"/>
      <c r="B220" s="50"/>
      <c r="H220" s="395"/>
      <c r="I220" s="396"/>
      <c r="J220" s="396"/>
      <c r="K220" s="396"/>
      <c r="L220" s="396"/>
      <c r="M220" s="396"/>
      <c r="N220" s="396"/>
      <c r="O220" s="396"/>
      <c r="P220" s="396"/>
      <c r="Q220" s="396"/>
      <c r="R220" s="397"/>
    </row>
    <row r="221" spans="1:18" x14ac:dyDescent="0.25">
      <c r="A221" s="50"/>
      <c r="B221" s="50"/>
      <c r="H221" s="395"/>
      <c r="I221" s="396"/>
      <c r="J221" s="396"/>
      <c r="K221" s="396"/>
      <c r="L221" s="396"/>
      <c r="M221" s="396"/>
      <c r="N221" s="396"/>
      <c r="O221" s="396"/>
      <c r="P221" s="396"/>
      <c r="Q221" s="396"/>
      <c r="R221" s="397"/>
    </row>
    <row r="222" spans="1:18" x14ac:dyDescent="0.25">
      <c r="A222" s="50"/>
      <c r="B222" s="50"/>
      <c r="H222" s="395"/>
      <c r="I222" s="396"/>
      <c r="J222" s="396"/>
      <c r="K222" s="396"/>
      <c r="L222" s="396"/>
      <c r="M222" s="396"/>
      <c r="N222" s="396"/>
      <c r="O222" s="396"/>
      <c r="P222" s="396"/>
      <c r="Q222" s="396"/>
      <c r="R222" s="397"/>
    </row>
    <row r="223" spans="1:18" ht="15" customHeight="1" x14ac:dyDescent="0.25">
      <c r="A223" s="50"/>
      <c r="B223" s="50"/>
      <c r="H223" s="386" t="s">
        <v>381</v>
      </c>
      <c r="I223" s="387"/>
      <c r="J223" s="387"/>
      <c r="K223" s="387"/>
      <c r="L223" s="387"/>
      <c r="M223" s="387"/>
      <c r="N223" s="387"/>
      <c r="O223" s="387"/>
      <c r="P223" s="387"/>
      <c r="Q223" s="387"/>
      <c r="R223" s="388"/>
    </row>
    <row r="224" spans="1:18" ht="15" customHeight="1" x14ac:dyDescent="0.25">
      <c r="A224" s="50"/>
      <c r="B224" s="50"/>
      <c r="H224" s="386"/>
      <c r="I224" s="387"/>
      <c r="J224" s="387"/>
      <c r="K224" s="387"/>
      <c r="L224" s="387"/>
      <c r="M224" s="387"/>
      <c r="N224" s="387"/>
      <c r="O224" s="387"/>
      <c r="P224" s="387"/>
      <c r="Q224" s="387"/>
      <c r="R224" s="388"/>
    </row>
    <row r="225" spans="1:18" x14ac:dyDescent="0.25">
      <c r="A225" s="50"/>
      <c r="B225" s="50"/>
      <c r="H225" s="84"/>
      <c r="I225" s="49"/>
      <c r="J225" s="49"/>
      <c r="K225" s="49"/>
      <c r="L225" s="49"/>
      <c r="M225" s="49"/>
      <c r="N225" s="49"/>
      <c r="O225" s="49"/>
      <c r="P225" s="49"/>
      <c r="Q225" s="49"/>
      <c r="R225" s="51"/>
    </row>
    <row r="226" spans="1:18" x14ac:dyDescent="0.25">
      <c r="A226" s="50"/>
      <c r="B226" s="50"/>
      <c r="H226" s="142" t="s">
        <v>297</v>
      </c>
      <c r="I226" s="147"/>
      <c r="J226" s="49"/>
      <c r="K226" s="49"/>
      <c r="L226" s="49"/>
      <c r="M226" s="49"/>
      <c r="N226" s="49"/>
      <c r="O226" s="49"/>
      <c r="P226" s="49"/>
      <c r="Q226" s="49"/>
      <c r="R226" s="51"/>
    </row>
    <row r="227" spans="1:18" ht="15.75" thickBot="1" x14ac:dyDescent="0.3">
      <c r="A227" s="50"/>
      <c r="B227" s="50"/>
      <c r="H227" s="84"/>
      <c r="I227" s="49"/>
      <c r="J227" s="49"/>
      <c r="K227" s="49"/>
      <c r="L227" s="49"/>
      <c r="M227" s="49"/>
      <c r="N227" s="49"/>
      <c r="O227" s="49"/>
      <c r="P227" s="49"/>
      <c r="Q227" s="49"/>
      <c r="R227" s="51"/>
    </row>
    <row r="228" spans="1:18" ht="18.75" customHeight="1" x14ac:dyDescent="0.25">
      <c r="A228" s="50"/>
      <c r="B228" s="50"/>
      <c r="H228" s="378" t="s">
        <v>287</v>
      </c>
      <c r="I228" s="379"/>
      <c r="J228" s="379"/>
      <c r="K228" s="402"/>
      <c r="L228" s="403"/>
      <c r="M228" s="404"/>
      <c r="N228" s="289" t="s">
        <v>281</v>
      </c>
      <c r="O228" s="354"/>
      <c r="P228" s="356"/>
      <c r="R228" s="51"/>
    </row>
    <row r="229" spans="1:18" ht="27.75" customHeight="1" thickBot="1" x14ac:dyDescent="0.3">
      <c r="A229" s="50"/>
      <c r="B229" s="50"/>
      <c r="H229" s="378"/>
      <c r="I229" s="379"/>
      <c r="J229" s="379"/>
      <c r="K229" s="405"/>
      <c r="L229" s="406"/>
      <c r="M229" s="407"/>
      <c r="N229" s="289"/>
      <c r="O229" s="357"/>
      <c r="P229" s="359"/>
      <c r="R229" s="51"/>
    </row>
    <row r="230" spans="1:18" ht="15.75" customHeight="1" thickBot="1" x14ac:dyDescent="0.3">
      <c r="A230" s="50"/>
      <c r="B230" s="50"/>
      <c r="H230" s="115"/>
      <c r="I230" s="139"/>
      <c r="J230" s="116"/>
      <c r="K230" s="128"/>
      <c r="L230" s="128"/>
      <c r="M230" s="128"/>
      <c r="N230" s="49"/>
      <c r="O230" s="49"/>
      <c r="P230" s="49"/>
      <c r="R230" s="51"/>
    </row>
    <row r="231" spans="1:18" ht="18.75" customHeight="1" x14ac:dyDescent="0.25">
      <c r="A231" s="50"/>
      <c r="B231" s="50"/>
      <c r="H231" s="378" t="s">
        <v>287</v>
      </c>
      <c r="I231" s="379"/>
      <c r="J231" s="379"/>
      <c r="K231" s="402"/>
      <c r="L231" s="403"/>
      <c r="M231" s="404"/>
      <c r="N231" s="289" t="s">
        <v>281</v>
      </c>
      <c r="O231" s="354"/>
      <c r="P231" s="356"/>
      <c r="R231" s="51"/>
    </row>
    <row r="232" spans="1:18" ht="27.75" customHeight="1" thickBot="1" x14ac:dyDescent="0.3">
      <c r="A232" s="50"/>
      <c r="B232" s="50"/>
      <c r="H232" s="378"/>
      <c r="I232" s="379"/>
      <c r="J232" s="379"/>
      <c r="K232" s="405"/>
      <c r="L232" s="406"/>
      <c r="M232" s="407"/>
      <c r="N232" s="289"/>
      <c r="O232" s="357"/>
      <c r="P232" s="359"/>
      <c r="R232" s="51"/>
    </row>
    <row r="233" spans="1:18" ht="15.75" customHeight="1" thickBot="1" x14ac:dyDescent="0.3">
      <c r="A233" s="50"/>
      <c r="B233" s="50"/>
      <c r="H233" s="115"/>
      <c r="I233" s="139"/>
      <c r="J233" s="116"/>
      <c r="K233" s="128"/>
      <c r="L233" s="128"/>
      <c r="M233" s="128"/>
      <c r="N233" s="49"/>
      <c r="O233" s="49"/>
      <c r="P233" s="49"/>
      <c r="R233" s="51"/>
    </row>
    <row r="234" spans="1:18" ht="18.75" customHeight="1" x14ac:dyDescent="0.25">
      <c r="A234" s="50"/>
      <c r="B234" s="50"/>
      <c r="H234" s="378" t="s">
        <v>287</v>
      </c>
      <c r="I234" s="379"/>
      <c r="J234" s="379"/>
      <c r="K234" s="402"/>
      <c r="L234" s="403"/>
      <c r="M234" s="404"/>
      <c r="N234" s="289" t="s">
        <v>281</v>
      </c>
      <c r="O234" s="354"/>
      <c r="P234" s="356"/>
      <c r="R234" s="51"/>
    </row>
    <row r="235" spans="1:18" ht="27.75" customHeight="1" thickBot="1" x14ac:dyDescent="0.3">
      <c r="A235" s="50"/>
      <c r="B235" s="50"/>
      <c r="H235" s="378"/>
      <c r="I235" s="379"/>
      <c r="J235" s="379"/>
      <c r="K235" s="405"/>
      <c r="L235" s="406"/>
      <c r="M235" s="407"/>
      <c r="N235" s="289"/>
      <c r="O235" s="357"/>
      <c r="P235" s="359"/>
      <c r="R235" s="51"/>
    </row>
    <row r="236" spans="1:18" ht="15.75" customHeight="1" thickBot="1" x14ac:dyDescent="0.3">
      <c r="A236" s="50"/>
      <c r="B236" s="50"/>
      <c r="H236" s="115"/>
      <c r="I236" s="139"/>
      <c r="J236" s="116"/>
      <c r="K236" s="128"/>
      <c r="L236" s="128"/>
      <c r="M236" s="128"/>
      <c r="N236" s="49"/>
      <c r="O236" s="49"/>
      <c r="P236" s="49"/>
      <c r="R236" s="51"/>
    </row>
    <row r="237" spans="1:18" ht="18.75" customHeight="1" x14ac:dyDescent="0.25">
      <c r="A237" s="50"/>
      <c r="B237" s="50"/>
      <c r="H237" s="378" t="s">
        <v>287</v>
      </c>
      <c r="I237" s="379"/>
      <c r="J237" s="379"/>
      <c r="K237" s="402"/>
      <c r="L237" s="403"/>
      <c r="M237" s="404"/>
      <c r="N237" s="289" t="s">
        <v>281</v>
      </c>
      <c r="O237" s="354"/>
      <c r="P237" s="356"/>
      <c r="R237" s="51"/>
    </row>
    <row r="238" spans="1:18" ht="27.75" customHeight="1" thickBot="1" x14ac:dyDescent="0.3">
      <c r="A238" s="50"/>
      <c r="B238" s="50"/>
      <c r="H238" s="378"/>
      <c r="I238" s="379"/>
      <c r="J238" s="379"/>
      <c r="K238" s="405"/>
      <c r="L238" s="406"/>
      <c r="M238" s="407"/>
      <c r="N238" s="289"/>
      <c r="O238" s="357"/>
      <c r="P238" s="359"/>
      <c r="R238" s="51"/>
    </row>
    <row r="239" spans="1:18" ht="15.75" customHeight="1" thickBot="1" x14ac:dyDescent="0.3">
      <c r="A239" s="50"/>
      <c r="B239" s="50"/>
      <c r="H239" s="129"/>
      <c r="I239" s="139"/>
      <c r="J239" s="130"/>
      <c r="K239" s="128"/>
      <c r="L239" s="128"/>
      <c r="M239" s="128"/>
      <c r="N239" s="49"/>
      <c r="O239" s="49"/>
      <c r="P239" s="49"/>
      <c r="R239" s="51"/>
    </row>
    <row r="240" spans="1:18" ht="18.75" customHeight="1" x14ac:dyDescent="0.25">
      <c r="A240" s="50"/>
      <c r="B240" s="50"/>
      <c r="H240" s="378" t="s">
        <v>287</v>
      </c>
      <c r="I240" s="379"/>
      <c r="J240" s="379"/>
      <c r="K240" s="402"/>
      <c r="L240" s="403"/>
      <c r="M240" s="404"/>
      <c r="N240" s="289" t="s">
        <v>281</v>
      </c>
      <c r="O240" s="354"/>
      <c r="P240" s="356"/>
      <c r="R240" s="51"/>
    </row>
    <row r="241" spans="1:18" ht="27.75" customHeight="1" thickBot="1" x14ac:dyDescent="0.3">
      <c r="A241" s="50"/>
      <c r="B241" s="50"/>
      <c r="H241" s="378"/>
      <c r="I241" s="379"/>
      <c r="J241" s="379"/>
      <c r="K241" s="405"/>
      <c r="L241" s="406"/>
      <c r="M241" s="407"/>
      <c r="N241" s="289"/>
      <c r="O241" s="357"/>
      <c r="P241" s="359"/>
      <c r="R241" s="51"/>
    </row>
    <row r="242" spans="1:18" ht="15.75" thickBot="1" x14ac:dyDescent="0.3">
      <c r="A242" s="50"/>
      <c r="B242" s="50"/>
      <c r="H242" s="98"/>
      <c r="I242" s="148"/>
      <c r="J242" s="49"/>
      <c r="K242" s="49"/>
      <c r="L242" s="49"/>
      <c r="M242" s="49"/>
      <c r="N242" s="49"/>
      <c r="O242" s="49"/>
      <c r="P242" s="49"/>
      <c r="R242" s="51"/>
    </row>
    <row r="243" spans="1:18" ht="18.75" customHeight="1" x14ac:dyDescent="0.25">
      <c r="A243" s="50"/>
      <c r="B243" s="50"/>
      <c r="H243" s="378" t="s">
        <v>287</v>
      </c>
      <c r="I243" s="379"/>
      <c r="J243" s="379"/>
      <c r="K243" s="402"/>
      <c r="L243" s="403"/>
      <c r="M243" s="404"/>
      <c r="N243" s="289" t="s">
        <v>281</v>
      </c>
      <c r="O243" s="354"/>
      <c r="P243" s="356"/>
      <c r="R243" s="51"/>
    </row>
    <row r="244" spans="1:18" ht="27.75" customHeight="1" thickBot="1" x14ac:dyDescent="0.3">
      <c r="A244" s="50"/>
      <c r="B244" s="50"/>
      <c r="H244" s="378"/>
      <c r="I244" s="379"/>
      <c r="J244" s="379"/>
      <c r="K244" s="405"/>
      <c r="L244" s="406"/>
      <c r="M244" s="407"/>
      <c r="N244" s="289"/>
      <c r="O244" s="357"/>
      <c r="P244" s="359"/>
      <c r="R244" s="51"/>
    </row>
    <row r="245" spans="1:18" ht="15.75" customHeight="1" thickBot="1" x14ac:dyDescent="0.3">
      <c r="A245" s="50"/>
      <c r="B245" s="50"/>
      <c r="H245" s="129"/>
      <c r="I245" s="139"/>
      <c r="J245" s="130"/>
      <c r="K245" s="128"/>
      <c r="L245" s="128"/>
      <c r="M245" s="128"/>
      <c r="N245" s="49"/>
      <c r="O245" s="49"/>
      <c r="P245" s="49"/>
      <c r="R245" s="51"/>
    </row>
    <row r="246" spans="1:18" ht="18.75" customHeight="1" x14ac:dyDescent="0.25">
      <c r="A246" s="50"/>
      <c r="B246" s="50"/>
      <c r="H246" s="378" t="s">
        <v>287</v>
      </c>
      <c r="I246" s="379"/>
      <c r="J246" s="379"/>
      <c r="K246" s="402"/>
      <c r="L246" s="403"/>
      <c r="M246" s="404"/>
      <c r="N246" s="289" t="s">
        <v>281</v>
      </c>
      <c r="O246" s="354"/>
      <c r="P246" s="356"/>
      <c r="R246" s="51"/>
    </row>
    <row r="247" spans="1:18" ht="27.75" customHeight="1" thickBot="1" x14ac:dyDescent="0.3">
      <c r="A247" s="50"/>
      <c r="B247" s="50"/>
      <c r="H247" s="378"/>
      <c r="I247" s="379"/>
      <c r="J247" s="379"/>
      <c r="K247" s="405"/>
      <c r="L247" s="406"/>
      <c r="M247" s="407"/>
      <c r="N247" s="289"/>
      <c r="O247" s="357"/>
      <c r="P247" s="359"/>
      <c r="R247" s="51"/>
    </row>
    <row r="248" spans="1:18" ht="15.75" customHeight="1" thickBot="1" x14ac:dyDescent="0.3">
      <c r="A248" s="50"/>
      <c r="B248" s="50"/>
      <c r="H248" s="129"/>
      <c r="I248" s="139"/>
      <c r="J248" s="130"/>
      <c r="K248" s="128"/>
      <c r="L248" s="128"/>
      <c r="M248" s="128"/>
      <c r="N248" s="49"/>
      <c r="O248" s="49"/>
      <c r="P248" s="49"/>
      <c r="R248" s="51"/>
    </row>
    <row r="249" spans="1:18" ht="18.75" customHeight="1" x14ac:dyDescent="0.25">
      <c r="A249" s="50"/>
      <c r="B249" s="50"/>
      <c r="H249" s="378" t="s">
        <v>287</v>
      </c>
      <c r="I249" s="379"/>
      <c r="J249" s="379"/>
      <c r="K249" s="402"/>
      <c r="L249" s="403"/>
      <c r="M249" s="404"/>
      <c r="N249" s="289" t="s">
        <v>281</v>
      </c>
      <c r="O249" s="354"/>
      <c r="P249" s="356"/>
      <c r="R249" s="51"/>
    </row>
    <row r="250" spans="1:18" ht="27.75" customHeight="1" thickBot="1" x14ac:dyDescent="0.3">
      <c r="A250" s="50"/>
      <c r="B250" s="50"/>
      <c r="H250" s="378"/>
      <c r="I250" s="379"/>
      <c r="J250" s="379"/>
      <c r="K250" s="405"/>
      <c r="L250" s="406"/>
      <c r="M250" s="407"/>
      <c r="N250" s="289"/>
      <c r="O250" s="357"/>
      <c r="P250" s="359"/>
      <c r="R250" s="51"/>
    </row>
    <row r="251" spans="1:18" ht="15.75" customHeight="1" thickBot="1" x14ac:dyDescent="0.3">
      <c r="A251" s="50"/>
      <c r="B251" s="50"/>
      <c r="H251" s="129"/>
      <c r="I251" s="139"/>
      <c r="J251" s="130"/>
      <c r="K251" s="128"/>
      <c r="L251" s="128"/>
      <c r="M251" s="128"/>
      <c r="N251" s="49"/>
      <c r="O251" s="49"/>
      <c r="P251" s="49"/>
      <c r="R251" s="51"/>
    </row>
    <row r="252" spans="1:18" ht="18.75" customHeight="1" x14ac:dyDescent="0.25">
      <c r="A252" s="50"/>
      <c r="B252" s="50"/>
      <c r="H252" s="378" t="s">
        <v>287</v>
      </c>
      <c r="I252" s="379"/>
      <c r="J252" s="379"/>
      <c r="K252" s="402"/>
      <c r="L252" s="403"/>
      <c r="M252" s="404"/>
      <c r="N252" s="289" t="s">
        <v>281</v>
      </c>
      <c r="O252" s="354"/>
      <c r="P252" s="356"/>
      <c r="R252" s="51"/>
    </row>
    <row r="253" spans="1:18" ht="27.75" customHeight="1" thickBot="1" x14ac:dyDescent="0.3">
      <c r="A253" s="50"/>
      <c r="B253" s="50"/>
      <c r="H253" s="378"/>
      <c r="I253" s="379"/>
      <c r="J253" s="379"/>
      <c r="K253" s="405"/>
      <c r="L253" s="406"/>
      <c r="M253" s="407"/>
      <c r="N253" s="289"/>
      <c r="O253" s="357"/>
      <c r="P253" s="359"/>
      <c r="R253" s="51"/>
    </row>
    <row r="254" spans="1:18" ht="15.75" customHeight="1" thickBot="1" x14ac:dyDescent="0.3">
      <c r="A254" s="50"/>
      <c r="B254" s="50"/>
      <c r="H254" s="129"/>
      <c r="I254" s="139"/>
      <c r="J254" s="130"/>
      <c r="K254" s="128"/>
      <c r="L254" s="128"/>
      <c r="M254" s="128"/>
      <c r="N254" s="49"/>
      <c r="O254" s="49"/>
      <c r="P254" s="49"/>
      <c r="R254" s="51"/>
    </row>
    <row r="255" spans="1:18" ht="18.75" customHeight="1" x14ac:dyDescent="0.25">
      <c r="A255" s="50"/>
      <c r="B255" s="50"/>
      <c r="H255" s="378" t="s">
        <v>287</v>
      </c>
      <c r="I255" s="379"/>
      <c r="J255" s="379"/>
      <c r="K255" s="402"/>
      <c r="L255" s="403"/>
      <c r="M255" s="404"/>
      <c r="N255" s="289" t="s">
        <v>281</v>
      </c>
      <c r="O255" s="354"/>
      <c r="P255" s="356"/>
      <c r="R255" s="51"/>
    </row>
    <row r="256" spans="1:18" ht="27.75" customHeight="1" thickBot="1" x14ac:dyDescent="0.3">
      <c r="A256" s="50"/>
      <c r="B256" s="50"/>
      <c r="H256" s="378"/>
      <c r="I256" s="379"/>
      <c r="J256" s="379"/>
      <c r="K256" s="405"/>
      <c r="L256" s="406"/>
      <c r="M256" s="407"/>
      <c r="N256" s="289"/>
      <c r="O256" s="357"/>
      <c r="P256" s="359"/>
      <c r="R256" s="51"/>
    </row>
    <row r="257" spans="1:18" ht="16.5" customHeight="1" x14ac:dyDescent="0.25">
      <c r="A257" s="50"/>
      <c r="B257" s="50"/>
      <c r="H257" s="182"/>
      <c r="I257" s="183"/>
      <c r="J257" s="183"/>
      <c r="K257" s="193"/>
      <c r="L257" s="193"/>
      <c r="M257" s="193"/>
      <c r="N257" s="184"/>
      <c r="O257" s="194"/>
      <c r="P257" s="194"/>
      <c r="R257" s="51"/>
    </row>
    <row r="258" spans="1:18" ht="19.5" hidden="1" customHeight="1" thickBot="1" x14ac:dyDescent="0.35">
      <c r="A258" s="50"/>
      <c r="B258" s="50"/>
      <c r="H258" s="182"/>
      <c r="I258" s="183"/>
      <c r="J258" s="183"/>
      <c r="K258" s="329" t="s">
        <v>380</v>
      </c>
      <c r="L258" s="329"/>
      <c r="M258" s="193"/>
      <c r="N258" s="195" t="s">
        <v>376</v>
      </c>
      <c r="O258" s="327">
        <f>SUM(O228+O231+O234+O237+O240+O243+O246+O249+O252+O255)</f>
        <v>0</v>
      </c>
      <c r="P258" s="328"/>
      <c r="R258" s="51"/>
    </row>
    <row r="259" spans="1:18" ht="15.75" customHeight="1" x14ac:dyDescent="0.25">
      <c r="A259" s="50"/>
      <c r="B259" s="50"/>
      <c r="H259" s="129"/>
      <c r="I259" s="139"/>
      <c r="J259" s="130"/>
      <c r="K259" s="128"/>
      <c r="L259" s="128"/>
      <c r="M259" s="128"/>
      <c r="N259" s="49"/>
      <c r="O259" s="49"/>
      <c r="P259" s="49"/>
      <c r="Q259" s="49"/>
      <c r="R259" s="51"/>
    </row>
    <row r="260" spans="1:18" x14ac:dyDescent="0.25">
      <c r="A260" s="50"/>
      <c r="B260" s="50"/>
      <c r="H260" s="380" t="s">
        <v>211</v>
      </c>
      <c r="I260" s="381"/>
      <c r="J260" s="381"/>
      <c r="K260" s="381"/>
      <c r="L260" s="381"/>
      <c r="M260" s="381"/>
      <c r="N260" s="381"/>
      <c r="O260" s="381"/>
      <c r="P260" s="381"/>
      <c r="Q260" s="381"/>
      <c r="R260" s="382"/>
    </row>
    <row r="261" spans="1:18" ht="15.75" thickBot="1" x14ac:dyDescent="0.3">
      <c r="A261" s="50"/>
      <c r="B261" s="50"/>
      <c r="H261" s="383"/>
      <c r="I261" s="384"/>
      <c r="J261" s="384"/>
      <c r="K261" s="384"/>
      <c r="L261" s="384"/>
      <c r="M261" s="384"/>
      <c r="N261" s="384"/>
      <c r="O261" s="384"/>
      <c r="P261" s="384"/>
      <c r="Q261" s="384"/>
      <c r="R261" s="385"/>
    </row>
    <row r="262" spans="1:18" x14ac:dyDescent="0.25">
      <c r="A262" s="50"/>
      <c r="B262" s="50"/>
    </row>
    <row r="263" spans="1:18" x14ac:dyDescent="0.25">
      <c r="A263" s="50"/>
      <c r="B263" s="50"/>
    </row>
    <row r="264" spans="1:18" x14ac:dyDescent="0.25">
      <c r="A264" s="50"/>
      <c r="B264" s="50"/>
    </row>
    <row r="265" spans="1:18" x14ac:dyDescent="0.25">
      <c r="A265" s="50"/>
      <c r="B265" s="50"/>
    </row>
    <row r="266" spans="1:18" x14ac:dyDescent="0.25">
      <c r="A266" s="50"/>
      <c r="B266" s="50"/>
    </row>
    <row r="267" spans="1:18" hidden="1" x14ac:dyDescent="0.25">
      <c r="A267" s="50"/>
      <c r="B267" s="50"/>
    </row>
    <row r="268" spans="1:18" hidden="1" x14ac:dyDescent="0.25">
      <c r="A268" s="50"/>
      <c r="B268" s="50"/>
    </row>
    <row r="269" spans="1:18" hidden="1" x14ac:dyDescent="0.25">
      <c r="A269" s="50"/>
      <c r="B269" s="50"/>
    </row>
    <row r="270" spans="1:18" hidden="1" x14ac:dyDescent="0.25">
      <c r="A270" s="50"/>
      <c r="B270" s="50"/>
    </row>
    <row r="271" spans="1:18" hidden="1" x14ac:dyDescent="0.25">
      <c r="A271" s="50"/>
      <c r="B271" s="50"/>
    </row>
    <row r="272" spans="1:18" hidden="1" x14ac:dyDescent="0.25">
      <c r="A272" s="50"/>
      <c r="B272" s="50"/>
    </row>
    <row r="273" spans="1:2" hidden="1" x14ac:dyDescent="0.25">
      <c r="A273" s="50"/>
      <c r="B273" s="50"/>
    </row>
    <row r="274" spans="1:2" hidden="1" x14ac:dyDescent="0.25">
      <c r="A274" s="50"/>
      <c r="B274" s="50"/>
    </row>
    <row r="275" spans="1:2" hidden="1" x14ac:dyDescent="0.25">
      <c r="A275" s="50"/>
      <c r="B275" s="50"/>
    </row>
    <row r="276" spans="1:2" hidden="1" x14ac:dyDescent="0.25">
      <c r="A276" s="50"/>
      <c r="B276" s="50"/>
    </row>
    <row r="277" spans="1:2" hidden="1" x14ac:dyDescent="0.25">
      <c r="A277" s="50"/>
      <c r="B277" s="50"/>
    </row>
    <row r="278" spans="1:2" hidden="1" x14ac:dyDescent="0.25">
      <c r="A278" s="50"/>
      <c r="B278" s="50"/>
    </row>
    <row r="279" spans="1:2" hidden="1" x14ac:dyDescent="0.25">
      <c r="A279" s="50"/>
      <c r="B279" s="50"/>
    </row>
    <row r="280" spans="1:2" hidden="1" x14ac:dyDescent="0.25">
      <c r="A280" s="50"/>
      <c r="B280" s="50"/>
    </row>
    <row r="281" spans="1:2" hidden="1" x14ac:dyDescent="0.25">
      <c r="A281" s="50"/>
      <c r="B281" s="50"/>
    </row>
    <row r="282" spans="1:2" hidden="1" x14ac:dyDescent="0.25">
      <c r="A282" s="50"/>
      <c r="B282" s="50"/>
    </row>
    <row r="283" spans="1:2" hidden="1" x14ac:dyDescent="0.25">
      <c r="A283" s="50"/>
      <c r="B283" s="50"/>
    </row>
    <row r="284" spans="1:2" hidden="1" x14ac:dyDescent="0.25">
      <c r="A284" s="50"/>
      <c r="B284" s="50"/>
    </row>
    <row r="285" spans="1:2" hidden="1" x14ac:dyDescent="0.25">
      <c r="A285" s="50"/>
      <c r="B285" s="50"/>
    </row>
    <row r="286" spans="1:2" hidden="1" x14ac:dyDescent="0.25">
      <c r="B286" s="50"/>
    </row>
    <row r="287" spans="1:2" hidden="1" x14ac:dyDescent="0.25">
      <c r="B287" s="50"/>
    </row>
    <row r="288" spans="1:2" hidden="1" x14ac:dyDescent="0.25">
      <c r="B288" s="50"/>
    </row>
    <row r="289" spans="2:2" hidden="1" x14ac:dyDescent="0.25">
      <c r="B289" s="50"/>
    </row>
    <row r="290" spans="2:2" hidden="1" x14ac:dyDescent="0.25">
      <c r="B290" s="50"/>
    </row>
    <row r="291" spans="2:2" hidden="1" x14ac:dyDescent="0.25">
      <c r="B291" s="50"/>
    </row>
    <row r="292" spans="2:2" hidden="1" x14ac:dyDescent="0.25">
      <c r="B292" s="50"/>
    </row>
    <row r="293" spans="2:2" hidden="1" x14ac:dyDescent="0.25">
      <c r="B293" s="50"/>
    </row>
    <row r="294" spans="2:2" hidden="1" x14ac:dyDescent="0.25">
      <c r="B294" s="50"/>
    </row>
    <row r="295" spans="2:2" hidden="1" x14ac:dyDescent="0.25">
      <c r="B295" s="50"/>
    </row>
    <row r="296" spans="2:2" hidden="1" x14ac:dyDescent="0.25">
      <c r="B296" s="50"/>
    </row>
    <row r="297" spans="2:2" hidden="1" x14ac:dyDescent="0.25">
      <c r="B297" s="50"/>
    </row>
    <row r="298" spans="2:2" hidden="1" x14ac:dyDescent="0.25">
      <c r="B298" s="50"/>
    </row>
    <row r="299" spans="2:2" hidden="1" x14ac:dyDescent="0.25">
      <c r="B299" s="50"/>
    </row>
    <row r="300" spans="2:2" hidden="1" x14ac:dyDescent="0.25">
      <c r="B300" s="50"/>
    </row>
    <row r="301" spans="2:2" hidden="1" x14ac:dyDescent="0.25">
      <c r="B301" s="50"/>
    </row>
    <row r="302" spans="2:2" hidden="1" x14ac:dyDescent="0.25">
      <c r="B302" s="50"/>
    </row>
    <row r="303" spans="2:2" hidden="1" x14ac:dyDescent="0.25">
      <c r="B303" s="50"/>
    </row>
    <row r="304" spans="2:2" hidden="1" x14ac:dyDescent="0.25">
      <c r="B304" s="50"/>
    </row>
    <row r="305" spans="2:2" hidden="1" x14ac:dyDescent="0.25">
      <c r="B305" s="50"/>
    </row>
    <row r="306" spans="2:2" hidden="1" x14ac:dyDescent="0.25">
      <c r="B306" s="50"/>
    </row>
    <row r="307" spans="2:2" hidden="1" x14ac:dyDescent="0.25">
      <c r="B307" s="50"/>
    </row>
    <row r="308" spans="2:2" hidden="1" x14ac:dyDescent="0.25">
      <c r="B308" s="50"/>
    </row>
    <row r="309" spans="2:2" hidden="1" x14ac:dyDescent="0.25">
      <c r="B309" s="50"/>
    </row>
    <row r="310" spans="2:2" hidden="1" x14ac:dyDescent="0.25">
      <c r="B310" s="50"/>
    </row>
    <row r="311" spans="2:2" hidden="1" x14ac:dyDescent="0.25">
      <c r="B311" s="50"/>
    </row>
    <row r="312" spans="2:2" hidden="1" x14ac:dyDescent="0.25">
      <c r="B312" s="50"/>
    </row>
    <row r="313" spans="2:2" hidden="1" x14ac:dyDescent="0.25">
      <c r="B313" s="50"/>
    </row>
    <row r="314" spans="2:2" hidden="1" x14ac:dyDescent="0.25">
      <c r="B314" s="50"/>
    </row>
    <row r="315" spans="2:2" hidden="1" x14ac:dyDescent="0.25">
      <c r="B315" s="50"/>
    </row>
    <row r="316" spans="2:2" hidden="1" x14ac:dyDescent="0.25">
      <c r="B316" s="50"/>
    </row>
    <row r="317" spans="2:2" hidden="1" x14ac:dyDescent="0.25">
      <c r="B317" s="50"/>
    </row>
    <row r="318" spans="2:2" hidden="1" x14ac:dyDescent="0.25">
      <c r="B318" s="50"/>
    </row>
    <row r="319" spans="2:2" hidden="1" x14ac:dyDescent="0.25">
      <c r="B319" s="50"/>
    </row>
    <row r="320" spans="2:2" hidden="1" x14ac:dyDescent="0.25">
      <c r="B320" s="50"/>
    </row>
    <row r="321" spans="1:2" hidden="1" x14ac:dyDescent="0.25">
      <c r="B321" s="50"/>
    </row>
    <row r="322" spans="1:2" hidden="1" x14ac:dyDescent="0.25">
      <c r="B322" s="50"/>
    </row>
    <row r="323" spans="1:2" hidden="1" x14ac:dyDescent="0.25">
      <c r="B323" s="50"/>
    </row>
    <row r="324" spans="1:2" hidden="1" x14ac:dyDescent="0.25">
      <c r="B324" s="50"/>
    </row>
    <row r="325" spans="1:2" hidden="1" x14ac:dyDescent="0.25">
      <c r="B325" s="50"/>
    </row>
    <row r="326" spans="1:2" hidden="1" x14ac:dyDescent="0.25">
      <c r="A326" s="50"/>
      <c r="B326" s="50"/>
    </row>
    <row r="327" spans="1:2" hidden="1" x14ac:dyDescent="0.25">
      <c r="A327" s="50"/>
      <c r="B327" s="50"/>
    </row>
    <row r="328" spans="1:2" hidden="1" x14ac:dyDescent="0.25">
      <c r="A328" s="50"/>
      <c r="B328" s="50"/>
    </row>
    <row r="329" spans="1:2" hidden="1" x14ac:dyDescent="0.25">
      <c r="A329" s="50"/>
      <c r="B329" s="50"/>
    </row>
    <row r="330" spans="1:2" hidden="1" x14ac:dyDescent="0.25">
      <c r="A330" s="50"/>
      <c r="B330" s="50"/>
    </row>
    <row r="331" spans="1:2" hidden="1" x14ac:dyDescent="0.25">
      <c r="A331" s="50"/>
      <c r="B331" s="50"/>
    </row>
    <row r="332" spans="1:2" hidden="1" x14ac:dyDescent="0.25">
      <c r="A332" s="50"/>
      <c r="B332" s="50"/>
    </row>
    <row r="333" spans="1:2" hidden="1" x14ac:dyDescent="0.25">
      <c r="A333" s="50"/>
      <c r="B333" s="50"/>
    </row>
    <row r="334" spans="1:2" hidden="1" x14ac:dyDescent="0.25">
      <c r="A334" s="50"/>
      <c r="B334" s="50"/>
    </row>
    <row r="335" spans="1:2" hidden="1" x14ac:dyDescent="0.25">
      <c r="A335" s="50"/>
      <c r="B335" s="50"/>
    </row>
    <row r="336" spans="1:2" hidden="1" x14ac:dyDescent="0.25">
      <c r="A336" s="50"/>
      <c r="B336" s="50"/>
    </row>
    <row r="337" spans="1:2" hidden="1" x14ac:dyDescent="0.25">
      <c r="A337" s="50"/>
      <c r="B337" s="50"/>
    </row>
    <row r="338" spans="1:2" hidden="1" x14ac:dyDescent="0.25">
      <c r="A338" s="50"/>
      <c r="B338" s="50"/>
    </row>
    <row r="339" spans="1:2" hidden="1" x14ac:dyDescent="0.25">
      <c r="A339" s="50"/>
      <c r="B339" s="50"/>
    </row>
    <row r="340" spans="1:2" hidden="1" x14ac:dyDescent="0.25">
      <c r="A340" s="50"/>
      <c r="B340" s="50"/>
    </row>
    <row r="341" spans="1:2" hidden="1" x14ac:dyDescent="0.25">
      <c r="A341" s="50"/>
      <c r="B341" s="50"/>
    </row>
    <row r="342" spans="1:2" hidden="1" x14ac:dyDescent="0.25">
      <c r="A342" s="50"/>
      <c r="B342" s="50"/>
    </row>
    <row r="343" spans="1:2" hidden="1" x14ac:dyDescent="0.25">
      <c r="A343" s="50"/>
      <c r="B343" s="50"/>
    </row>
    <row r="344" spans="1:2" hidden="1" x14ac:dyDescent="0.25">
      <c r="A344" s="50"/>
      <c r="B344" s="50"/>
    </row>
    <row r="345" spans="1:2" hidden="1" x14ac:dyDescent="0.25">
      <c r="A345" s="50"/>
      <c r="B345" s="50"/>
    </row>
    <row r="346" spans="1:2" hidden="1" x14ac:dyDescent="0.25">
      <c r="A346" s="50"/>
      <c r="B346" s="50"/>
    </row>
    <row r="347" spans="1:2" hidden="1" x14ac:dyDescent="0.25">
      <c r="A347" s="50"/>
      <c r="B347" s="50"/>
    </row>
    <row r="348" spans="1:2" hidden="1" x14ac:dyDescent="0.25">
      <c r="A348" s="50"/>
      <c r="B348" s="50"/>
    </row>
    <row r="349" spans="1:2" hidden="1" x14ac:dyDescent="0.25">
      <c r="A349" s="50"/>
      <c r="B349" s="50"/>
    </row>
    <row r="350" spans="1:2" hidden="1" x14ac:dyDescent="0.25">
      <c r="A350" s="50"/>
      <c r="B350" s="50"/>
    </row>
    <row r="351" spans="1:2" hidden="1" x14ac:dyDescent="0.25">
      <c r="A351" s="50"/>
      <c r="B351" s="50"/>
    </row>
    <row r="352" spans="1:2" hidden="1" x14ac:dyDescent="0.25">
      <c r="A352" s="50"/>
      <c r="B352" s="50"/>
    </row>
    <row r="353" spans="1:2" hidden="1" x14ac:dyDescent="0.25">
      <c r="A353" s="50"/>
      <c r="B353" s="50"/>
    </row>
    <row r="354" spans="1:2" hidden="1" x14ac:dyDescent="0.25">
      <c r="A354" s="50"/>
      <c r="B354" s="50"/>
    </row>
    <row r="355" spans="1:2" hidden="1" x14ac:dyDescent="0.25">
      <c r="A355" s="50"/>
      <c r="B355" s="50"/>
    </row>
    <row r="356" spans="1:2" hidden="1" x14ac:dyDescent="0.25">
      <c r="A356" s="50"/>
      <c r="B356" s="50"/>
    </row>
    <row r="357" spans="1:2" hidden="1" x14ac:dyDescent="0.25">
      <c r="A357" s="50"/>
      <c r="B357" s="50"/>
    </row>
    <row r="358" spans="1:2" hidden="1" x14ac:dyDescent="0.25">
      <c r="A358" s="50"/>
      <c r="B358" s="50"/>
    </row>
    <row r="359" spans="1:2" hidden="1" x14ac:dyDescent="0.25">
      <c r="A359" s="50"/>
      <c r="B359" s="50"/>
    </row>
    <row r="360" spans="1:2" hidden="1" x14ac:dyDescent="0.25">
      <c r="A360" s="50"/>
      <c r="B360" s="50"/>
    </row>
    <row r="361" spans="1:2" hidden="1" x14ac:dyDescent="0.25">
      <c r="A361" s="50"/>
      <c r="B361" s="50"/>
    </row>
    <row r="362" spans="1:2" hidden="1" x14ac:dyDescent="0.25">
      <c r="A362" s="50"/>
      <c r="B362" s="50"/>
    </row>
    <row r="363" spans="1:2" hidden="1" x14ac:dyDescent="0.25">
      <c r="A363" s="50"/>
      <c r="B363" s="50"/>
    </row>
    <row r="364" spans="1:2" x14ac:dyDescent="0.25">
      <c r="A364" s="50"/>
      <c r="B364" s="50"/>
    </row>
    <row r="365" spans="1:2" x14ac:dyDescent="0.25">
      <c r="A365" s="50"/>
      <c r="B365" s="50"/>
    </row>
    <row r="366" spans="1:2" hidden="1" x14ac:dyDescent="0.25">
      <c r="A366" s="50"/>
      <c r="B366" s="50"/>
    </row>
    <row r="367" spans="1:2" hidden="1" x14ac:dyDescent="0.25">
      <c r="A367" s="50"/>
      <c r="B367" s="50"/>
    </row>
    <row r="368" spans="1:2"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sheetData>
  <sheetProtection algorithmName="SHA-512" hashValue="b9wbk03ylhyQ57HTS0ciw3IFNabgTWJGPJSOrtJZtZ85E5ddZ1XyUbu26jEEONwhOk1ECy5owQn1C569Ltv0XQ==" saltValue="Q5P6k5+VSFA8AAj+daH5Xg==" spinCount="100000" sheet="1" objects="1" scenarios="1" selectLockedCells="1"/>
  <mergeCells count="189">
    <mergeCell ref="H70:R74"/>
    <mergeCell ref="I150:L156"/>
    <mergeCell ref="H170:R172"/>
    <mergeCell ref="H219:R222"/>
    <mergeCell ref="L126:M126"/>
    <mergeCell ref="I121:J121"/>
    <mergeCell ref="L121:M121"/>
    <mergeCell ref="I126:J126"/>
    <mergeCell ref="O121:P121"/>
    <mergeCell ref="I131:J131"/>
    <mergeCell ref="L131:M131"/>
    <mergeCell ref="I136:J136"/>
    <mergeCell ref="L136:M136"/>
    <mergeCell ref="O202:P203"/>
    <mergeCell ref="H205:J206"/>
    <mergeCell ref="N205:N206"/>
    <mergeCell ref="O205:P206"/>
    <mergeCell ref="K199:M200"/>
    <mergeCell ref="K202:M203"/>
    <mergeCell ref="K205:M206"/>
    <mergeCell ref="K193:M194"/>
    <mergeCell ref="K196:M197"/>
    <mergeCell ref="F105:T107"/>
    <mergeCell ref="H49:R51"/>
    <mergeCell ref="H52:R52"/>
    <mergeCell ref="J25:P27"/>
    <mergeCell ref="H35:R36"/>
    <mergeCell ref="H173:R174"/>
    <mergeCell ref="H223:R224"/>
    <mergeCell ref="H32:R34"/>
    <mergeCell ref="H44:R47"/>
    <mergeCell ref="H193:J194"/>
    <mergeCell ref="N193:N194"/>
    <mergeCell ref="O193:P194"/>
    <mergeCell ref="H196:J197"/>
    <mergeCell ref="N196:N197"/>
    <mergeCell ref="O196:P197"/>
    <mergeCell ref="K178:M179"/>
    <mergeCell ref="K181:M182"/>
    <mergeCell ref="K184:M185"/>
    <mergeCell ref="K187:M188"/>
    <mergeCell ref="K190:M191"/>
    <mergeCell ref="H199:J200"/>
    <mergeCell ref="N199:N200"/>
    <mergeCell ref="O199:P200"/>
    <mergeCell ref="H202:J203"/>
    <mergeCell ref="N202:N203"/>
    <mergeCell ref="K255:M256"/>
    <mergeCell ref="H243:J244"/>
    <mergeCell ref="N243:N244"/>
    <mergeCell ref="O243:P244"/>
    <mergeCell ref="H246:J247"/>
    <mergeCell ref="N246:N247"/>
    <mergeCell ref="O246:P247"/>
    <mergeCell ref="H249:J250"/>
    <mergeCell ref="N249:N250"/>
    <mergeCell ref="O255:P256"/>
    <mergeCell ref="N255:N256"/>
    <mergeCell ref="H252:J253"/>
    <mergeCell ref="N252:N253"/>
    <mergeCell ref="O252:P253"/>
    <mergeCell ref="H255:J256"/>
    <mergeCell ref="K228:M229"/>
    <mergeCell ref="K231:M232"/>
    <mergeCell ref="K234:M235"/>
    <mergeCell ref="K237:M238"/>
    <mergeCell ref="K240:M241"/>
    <mergeCell ref="K243:M244"/>
    <mergeCell ref="K246:M247"/>
    <mergeCell ref="K249:M250"/>
    <mergeCell ref="K252:M253"/>
    <mergeCell ref="I127:J127"/>
    <mergeCell ref="L127:M127"/>
    <mergeCell ref="O127:P127"/>
    <mergeCell ref="I128:J129"/>
    <mergeCell ref="K128:K129"/>
    <mergeCell ref="O145:P146"/>
    <mergeCell ref="L145:N146"/>
    <mergeCell ref="H117:R119"/>
    <mergeCell ref="H116:R116"/>
    <mergeCell ref="I137:J137"/>
    <mergeCell ref="L137:M137"/>
    <mergeCell ref="O137:P137"/>
    <mergeCell ref="H120:R120"/>
    <mergeCell ref="O122:P122"/>
    <mergeCell ref="O123:P124"/>
    <mergeCell ref="H190:J191"/>
    <mergeCell ref="N190:N191"/>
    <mergeCell ref="H181:J182"/>
    <mergeCell ref="N181:N182"/>
    <mergeCell ref="H184:J185"/>
    <mergeCell ref="H178:J179"/>
    <mergeCell ref="N178:N179"/>
    <mergeCell ref="H187:J188"/>
    <mergeCell ref="N184:N185"/>
    <mergeCell ref="N187:N188"/>
    <mergeCell ref="H12:R14"/>
    <mergeCell ref="H240:J241"/>
    <mergeCell ref="H260:R261"/>
    <mergeCell ref="N234:N235"/>
    <mergeCell ref="H237:J238"/>
    <mergeCell ref="H214:R218"/>
    <mergeCell ref="N228:N229"/>
    <mergeCell ref="N231:N232"/>
    <mergeCell ref="H231:J232"/>
    <mergeCell ref="H234:J235"/>
    <mergeCell ref="O228:P229"/>
    <mergeCell ref="O231:P232"/>
    <mergeCell ref="O249:P250"/>
    <mergeCell ref="O234:P235"/>
    <mergeCell ref="N237:N238"/>
    <mergeCell ref="N240:N241"/>
    <mergeCell ref="H228:J229"/>
    <mergeCell ref="O240:P241"/>
    <mergeCell ref="O237:P238"/>
    <mergeCell ref="I138:J139"/>
    <mergeCell ref="K138:K139"/>
    <mergeCell ref="K133:K134"/>
    <mergeCell ref="L133:M134"/>
    <mergeCell ref="H15:R15"/>
    <mergeCell ref="H17:J19"/>
    <mergeCell ref="K17:L18"/>
    <mergeCell ref="H38:J39"/>
    <mergeCell ref="K38:M39"/>
    <mergeCell ref="I133:J134"/>
    <mergeCell ref="D5:W8"/>
    <mergeCell ref="O88:P90"/>
    <mergeCell ref="H92:J93"/>
    <mergeCell ref="K92:L94"/>
    <mergeCell ref="K88:L90"/>
    <mergeCell ref="N133:N134"/>
    <mergeCell ref="O133:P134"/>
    <mergeCell ref="N84:N85"/>
    <mergeCell ref="H54:J55"/>
    <mergeCell ref="J60:P61"/>
    <mergeCell ref="J57:P58"/>
    <mergeCell ref="K54:L55"/>
    <mergeCell ref="O84:P86"/>
    <mergeCell ref="O76:P78"/>
    <mergeCell ref="N76:N77"/>
    <mergeCell ref="N80:N81"/>
    <mergeCell ref="O80:P82"/>
    <mergeCell ref="H66:R69"/>
    <mergeCell ref="J21:P23"/>
    <mergeCell ref="O208:P208"/>
    <mergeCell ref="O258:P258"/>
    <mergeCell ref="O96:P96"/>
    <mergeCell ref="O160:P160"/>
    <mergeCell ref="K258:L258"/>
    <mergeCell ref="K208:L208"/>
    <mergeCell ref="K160:L160"/>
    <mergeCell ref="K96:L96"/>
    <mergeCell ref="D2:W4"/>
    <mergeCell ref="K84:L86"/>
    <mergeCell ref="K76:L78"/>
    <mergeCell ref="K80:L82"/>
    <mergeCell ref="O178:P179"/>
    <mergeCell ref="H165:R169"/>
    <mergeCell ref="O187:P188"/>
    <mergeCell ref="O190:P191"/>
    <mergeCell ref="O181:P182"/>
    <mergeCell ref="O184:P185"/>
    <mergeCell ref="I122:J122"/>
    <mergeCell ref="I123:J124"/>
    <mergeCell ref="K123:K124"/>
    <mergeCell ref="L122:M122"/>
    <mergeCell ref="L123:M124"/>
    <mergeCell ref="N123:N124"/>
    <mergeCell ref="I158:M159"/>
    <mergeCell ref="O150:P152"/>
    <mergeCell ref="L128:M129"/>
    <mergeCell ref="N128:N129"/>
    <mergeCell ref="O128:P129"/>
    <mergeCell ref="I132:J132"/>
    <mergeCell ref="L132:M132"/>
    <mergeCell ref="O132:P132"/>
    <mergeCell ref="L138:M139"/>
    <mergeCell ref="N138:N139"/>
    <mergeCell ref="O138:P139"/>
    <mergeCell ref="N150:N153"/>
    <mergeCell ref="H76:J77"/>
    <mergeCell ref="H84:J85"/>
    <mergeCell ref="H80:J81"/>
    <mergeCell ref="N92:N93"/>
    <mergeCell ref="O92:P94"/>
    <mergeCell ref="H88:J89"/>
    <mergeCell ref="N88:N89"/>
    <mergeCell ref="F102:T104"/>
    <mergeCell ref="H111:R115"/>
  </mergeCells>
  <dataValidations count="2">
    <dataValidation type="list" allowBlank="1" showInputMessage="1" showErrorMessage="1" sqref="K56:M56">
      <formula1>$C$3:$C$4</formula1>
    </dataValidation>
    <dataValidation type="list" allowBlank="1" showInputMessage="1" sqref="M257:M258">
      <formula1>$I$3:$I$9</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6">
        <x14:dataValidation type="list" showInputMessage="1" showErrorMessage="1" errorTitle="Invalid Response" error="Please select one of the drop down options.">
          <x14:formula1>
            <xm:f>'Drop Down'!$A$3:$A$4</xm:f>
          </x14:formula1>
          <xm:sqref>M17:M18</xm:sqref>
        </x14:dataValidation>
        <x14:dataValidation type="list" showInputMessage="1" showErrorMessage="1" errorTitle="Invalid Response" error="Please choose one of the options in the drop down menu">
          <x14:formula1>
            <xm:f>'Drop Down'!$A$3:$A$4</xm:f>
          </x14:formula1>
          <xm:sqref>K17:L18</xm:sqref>
        </x14:dataValidation>
        <x14:dataValidation type="list" allowBlank="1" showInputMessage="1" showErrorMessage="1">
          <x14:formula1>
            <xm:f>'Drop Down'!$C$3:$C$4</xm:f>
          </x14:formula1>
          <xm:sqref>M54</xm:sqref>
        </x14:dataValidation>
        <x14:dataValidation type="list" allowBlank="1" showInputMessage="1" showErrorMessage="1" errorTitle="Invalid Response" error="Please choose one of the options in the drop down menu.">
          <x14:formula1>
            <xm:f>'Drop Down'!$C$3:$C$4</xm:f>
          </x14:formula1>
          <xm:sqref>K54:L55</xm:sqref>
        </x14:dataValidation>
        <x14:dataValidation type="list" allowBlank="1" showInputMessage="1">
          <x14:formula1>
            <xm:f>'Drop Down'!$G$3:$G$8</xm:f>
          </x14:formula1>
          <xm:sqref>K199:M200 K181:M182 K205:M206 K202:M203 K196:M197 K193:M194 K190:M191 K187:M188 K178:M179 K184:M185</xm:sqref>
        </x14:dataValidation>
        <x14:dataValidation type="list" allowBlank="1" showInputMessage="1">
          <x14:formula1>
            <xm:f>'Drop Down'!$I$3:$I$9</xm:f>
          </x14:formula1>
          <xm:sqref>K249:M250 K255:M256 K252:M253 K246:M247 K243:M244 K240:M241 K237:M238 K234:M235 K231:M232 K228:M229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I9"/>
  <sheetViews>
    <sheetView workbookViewId="0">
      <selection sqref="A1:I1"/>
    </sheetView>
  </sheetViews>
  <sheetFormatPr defaultRowHeight="15" x14ac:dyDescent="0.25"/>
  <cols>
    <col min="1" max="1" width="10.5703125" bestFit="1" customWidth="1"/>
    <col min="3" max="3" width="10.5703125" bestFit="1" customWidth="1"/>
    <col min="5" max="5" width="10.5703125" bestFit="1" customWidth="1"/>
    <col min="7" max="7" width="22.140625" customWidth="1"/>
    <col min="9" max="9" width="38.140625" customWidth="1"/>
  </cols>
  <sheetData>
    <row r="1" spans="1:9" ht="51" customHeight="1" x14ac:dyDescent="0.35">
      <c r="A1" s="415" t="s">
        <v>382</v>
      </c>
      <c r="B1" s="415"/>
      <c r="C1" s="415"/>
      <c r="D1" s="415"/>
      <c r="E1" s="415"/>
      <c r="F1" s="415"/>
      <c r="G1" s="415"/>
      <c r="H1" s="415"/>
      <c r="I1" s="415"/>
    </row>
    <row r="2" spans="1:9" x14ac:dyDescent="0.25">
      <c r="A2" t="s">
        <v>250</v>
      </c>
      <c r="C2" t="s">
        <v>254</v>
      </c>
      <c r="E2" t="s">
        <v>329</v>
      </c>
      <c r="G2" t="s">
        <v>298</v>
      </c>
      <c r="I2" t="s">
        <v>330</v>
      </c>
    </row>
    <row r="3" spans="1:9" x14ac:dyDescent="0.25">
      <c r="A3" t="s">
        <v>251</v>
      </c>
      <c r="C3" t="s">
        <v>251</v>
      </c>
      <c r="E3" t="s">
        <v>251</v>
      </c>
      <c r="G3" t="s">
        <v>257</v>
      </c>
      <c r="I3" t="s">
        <v>288</v>
      </c>
    </row>
    <row r="4" spans="1:9" x14ac:dyDescent="0.25">
      <c r="A4" t="s">
        <v>252</v>
      </c>
      <c r="C4" t="s">
        <v>252</v>
      </c>
      <c r="E4" t="s">
        <v>252</v>
      </c>
      <c r="G4" t="s">
        <v>282</v>
      </c>
      <c r="I4" t="s">
        <v>289</v>
      </c>
    </row>
    <row r="5" spans="1:9" x14ac:dyDescent="0.25">
      <c r="G5" t="s">
        <v>283</v>
      </c>
      <c r="I5" t="s">
        <v>291</v>
      </c>
    </row>
    <row r="6" spans="1:9" x14ac:dyDescent="0.25">
      <c r="G6" t="s">
        <v>284</v>
      </c>
      <c r="I6" t="s">
        <v>292</v>
      </c>
    </row>
    <row r="7" spans="1:9" x14ac:dyDescent="0.25">
      <c r="G7" t="s">
        <v>285</v>
      </c>
      <c r="I7" t="s">
        <v>293</v>
      </c>
    </row>
    <row r="8" spans="1:9" x14ac:dyDescent="0.25">
      <c r="G8" t="s">
        <v>286</v>
      </c>
      <c r="I8" t="s">
        <v>290</v>
      </c>
    </row>
    <row r="9" spans="1:9" x14ac:dyDescent="0.25">
      <c r="I9" t="s">
        <v>286</v>
      </c>
    </row>
  </sheetData>
  <sheetProtection algorithmName="SHA-512" hashValue="MkZ/QpB4iw0LDvGlpE9x6Jbb69/zk5FqXM7e15m/4nRBnQXKTrIBQfkuqg5GT2i7qzQY2c583LfZM1Vpu0C5tg==" saltValue="wcKYDzqS/CqWAG5z2HFaGw==" spinCount="100000" sheet="1" objects="1" scenarios="1" selectLockedCells="1"/>
  <mergeCells count="1">
    <mergeCell ref="A1:I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C00000"/>
    <pageSetUpPr autoPageBreaks="0"/>
  </sheetPr>
  <dimension ref="A1:R54"/>
  <sheetViews>
    <sheetView showGridLines="0" zoomScale="110" zoomScaleNormal="110" zoomScaleSheetLayoutView="100" workbookViewId="0">
      <selection activeCell="H41" sqref="H41:P41"/>
    </sheetView>
  </sheetViews>
  <sheetFormatPr defaultColWidth="0" defaultRowHeight="15" zeroHeight="1" x14ac:dyDescent="0.25"/>
  <cols>
    <col min="1" max="2" width="9.140625" style="50" customWidth="1"/>
    <col min="3" max="3" width="9.140625" customWidth="1"/>
    <col min="4" max="4" width="5.140625" customWidth="1"/>
    <col min="5" max="18" width="9.140625" customWidth="1"/>
    <col min="19" max="16384" width="9.140625" hidden="1"/>
  </cols>
  <sheetData>
    <row r="1" spans="6:16" x14ac:dyDescent="0.25"/>
    <row r="2" spans="6:16" ht="22.5" x14ac:dyDescent="0.3">
      <c r="H2" s="53" t="s">
        <v>21</v>
      </c>
    </row>
    <row r="3" spans="6:16" x14ac:dyDescent="0.25"/>
    <row r="4" spans="6:16" x14ac:dyDescent="0.25">
      <c r="F4" t="s">
        <v>22</v>
      </c>
    </row>
    <row r="5" spans="6:16" x14ac:dyDescent="0.25"/>
    <row r="6" spans="6:16" ht="15" customHeight="1" x14ac:dyDescent="0.25">
      <c r="F6" s="416" t="s">
        <v>23</v>
      </c>
      <c r="G6" s="416"/>
      <c r="H6" s="416"/>
      <c r="I6" s="416"/>
      <c r="J6" s="416"/>
      <c r="K6" s="416"/>
      <c r="L6" s="416"/>
      <c r="M6" s="416"/>
      <c r="N6" s="416"/>
      <c r="O6" s="416"/>
      <c r="P6" s="416"/>
    </row>
    <row r="7" spans="6:16" x14ac:dyDescent="0.25">
      <c r="F7" s="416"/>
      <c r="G7" s="416"/>
      <c r="H7" s="416"/>
      <c r="I7" s="416"/>
      <c r="J7" s="416"/>
      <c r="K7" s="416"/>
      <c r="L7" s="416"/>
      <c r="M7" s="416"/>
      <c r="N7" s="416"/>
      <c r="O7" s="416"/>
      <c r="P7" s="416"/>
    </row>
    <row r="8" spans="6:16" x14ac:dyDescent="0.25">
      <c r="F8" s="416"/>
      <c r="G8" s="416"/>
      <c r="H8" s="416"/>
      <c r="I8" s="416"/>
      <c r="J8" s="416"/>
      <c r="K8" s="416"/>
      <c r="L8" s="416"/>
      <c r="M8" s="416"/>
      <c r="N8" s="416"/>
      <c r="O8" s="416"/>
      <c r="P8" s="416"/>
    </row>
    <row r="9" spans="6:16" x14ac:dyDescent="0.25">
      <c r="F9" s="416"/>
      <c r="G9" s="416"/>
      <c r="H9" s="416"/>
      <c r="I9" s="416"/>
      <c r="J9" s="416"/>
      <c r="K9" s="416"/>
      <c r="L9" s="416"/>
      <c r="M9" s="416"/>
      <c r="N9" s="416"/>
      <c r="O9" s="416"/>
      <c r="P9" s="416"/>
    </row>
    <row r="10" spans="6:16" x14ac:dyDescent="0.25">
      <c r="F10" s="4"/>
      <c r="G10" s="4"/>
      <c r="H10" s="4"/>
      <c r="I10" s="4"/>
      <c r="J10" s="4"/>
      <c r="K10" s="4"/>
      <c r="L10" s="4"/>
      <c r="M10" s="4"/>
      <c r="N10" s="4"/>
      <c r="O10" s="4"/>
      <c r="P10" s="4"/>
    </row>
    <row r="11" spans="6:16" ht="14.45" customHeight="1" x14ac:dyDescent="0.25">
      <c r="F11" s="416" t="s">
        <v>24</v>
      </c>
      <c r="G11" s="416"/>
      <c r="H11" s="416"/>
      <c r="I11" s="416"/>
      <c r="J11" s="416"/>
      <c r="K11" s="416"/>
      <c r="L11" s="416"/>
      <c r="M11" s="416"/>
      <c r="N11" s="416"/>
      <c r="O11" s="416"/>
      <c r="P11" s="416"/>
    </row>
    <row r="12" spans="6:16" x14ac:dyDescent="0.25">
      <c r="F12" s="416"/>
      <c r="G12" s="416"/>
      <c r="H12" s="416"/>
      <c r="I12" s="416"/>
      <c r="J12" s="416"/>
      <c r="K12" s="416"/>
      <c r="L12" s="416"/>
      <c r="M12" s="416"/>
      <c r="N12" s="416"/>
      <c r="O12" s="416"/>
      <c r="P12" s="416"/>
    </row>
    <row r="13" spans="6:16" x14ac:dyDescent="0.25"/>
    <row r="14" spans="6:16" ht="15" customHeight="1" x14ac:dyDescent="0.25">
      <c r="F14" s="416" t="s">
        <v>25</v>
      </c>
      <c r="G14" s="416"/>
      <c r="H14" s="416"/>
      <c r="I14" s="416"/>
      <c r="J14" s="416"/>
      <c r="K14" s="416"/>
      <c r="L14" s="416"/>
      <c r="M14" s="416"/>
      <c r="N14" s="416"/>
      <c r="O14" s="416"/>
      <c r="P14" s="416"/>
    </row>
    <row r="15" spans="6:16" x14ac:dyDescent="0.25">
      <c r="F15" s="416"/>
      <c r="G15" s="416"/>
      <c r="H15" s="416"/>
      <c r="I15" s="416"/>
      <c r="J15" s="416"/>
      <c r="K15" s="416"/>
      <c r="L15" s="416"/>
      <c r="M15" s="416"/>
      <c r="N15" s="416"/>
      <c r="O15" s="416"/>
      <c r="P15" s="416"/>
    </row>
    <row r="16" spans="6:16" x14ac:dyDescent="0.25">
      <c r="F16" s="416"/>
      <c r="G16" s="416"/>
      <c r="H16" s="416"/>
      <c r="I16" s="416"/>
      <c r="J16" s="416"/>
      <c r="K16" s="416"/>
      <c r="L16" s="416"/>
      <c r="M16" s="416"/>
      <c r="N16" s="416"/>
      <c r="O16" s="416"/>
      <c r="P16" s="416"/>
    </row>
    <row r="17" spans="6:16" x14ac:dyDescent="0.25">
      <c r="F17" s="416"/>
      <c r="G17" s="416"/>
      <c r="H17" s="416"/>
      <c r="I17" s="416"/>
      <c r="J17" s="416"/>
      <c r="K17" s="416"/>
      <c r="L17" s="416"/>
      <c r="M17" s="416"/>
      <c r="N17" s="416"/>
      <c r="O17" s="416"/>
      <c r="P17" s="416"/>
    </row>
    <row r="18" spans="6:16" x14ac:dyDescent="0.25">
      <c r="F18" s="416"/>
      <c r="G18" s="416"/>
      <c r="H18" s="416"/>
      <c r="I18" s="416"/>
      <c r="J18" s="416"/>
      <c r="K18" s="416"/>
      <c r="L18" s="416"/>
      <c r="M18" s="416"/>
      <c r="N18" s="416"/>
      <c r="O18" s="416"/>
      <c r="P18" s="416"/>
    </row>
    <row r="19" spans="6:16" x14ac:dyDescent="0.25">
      <c r="F19" s="416"/>
      <c r="G19" s="416"/>
      <c r="H19" s="416"/>
      <c r="I19" s="416"/>
      <c r="J19" s="416"/>
      <c r="K19" s="416"/>
      <c r="L19" s="416"/>
      <c r="M19" s="416"/>
      <c r="N19" s="416"/>
      <c r="O19" s="416"/>
      <c r="P19" s="416"/>
    </row>
    <row r="20" spans="6:16" x14ac:dyDescent="0.25"/>
    <row r="21" spans="6:16" ht="15" customHeight="1" x14ac:dyDescent="0.25">
      <c r="F21" s="416" t="s">
        <v>26</v>
      </c>
      <c r="G21" s="416"/>
      <c r="H21" s="416"/>
      <c r="I21" s="416"/>
      <c r="J21" s="416"/>
      <c r="K21" s="416"/>
      <c r="L21" s="416"/>
      <c r="M21" s="416"/>
      <c r="N21" s="416"/>
      <c r="O21" s="416"/>
      <c r="P21" s="416"/>
    </row>
    <row r="22" spans="6:16" x14ac:dyDescent="0.25">
      <c r="F22" s="416"/>
      <c r="G22" s="416"/>
      <c r="H22" s="416"/>
      <c r="I22" s="416"/>
      <c r="J22" s="416"/>
      <c r="K22" s="416"/>
      <c r="L22" s="416"/>
      <c r="M22" s="416"/>
      <c r="N22" s="416"/>
      <c r="O22" s="416"/>
      <c r="P22" s="416"/>
    </row>
    <row r="23" spans="6:16" x14ac:dyDescent="0.25">
      <c r="F23" s="416"/>
      <c r="G23" s="416"/>
      <c r="H23" s="416"/>
      <c r="I23" s="416"/>
      <c r="J23" s="416"/>
      <c r="K23" s="416"/>
      <c r="L23" s="416"/>
      <c r="M23" s="416"/>
      <c r="N23" s="416"/>
      <c r="O23" s="416"/>
      <c r="P23" s="416"/>
    </row>
    <row r="24" spans="6:16" x14ac:dyDescent="0.25">
      <c r="F24" s="416"/>
      <c r="G24" s="416"/>
      <c r="H24" s="416"/>
      <c r="I24" s="416"/>
      <c r="J24" s="416"/>
      <c r="K24" s="416"/>
      <c r="L24" s="416"/>
      <c r="M24" s="416"/>
      <c r="N24" s="416"/>
      <c r="O24" s="416"/>
      <c r="P24" s="416"/>
    </row>
    <row r="25" spans="6:16" x14ac:dyDescent="0.25">
      <c r="F25" s="416"/>
      <c r="G25" s="416"/>
      <c r="H25" s="416"/>
      <c r="I25" s="416"/>
      <c r="J25" s="416"/>
      <c r="K25" s="416"/>
      <c r="L25" s="416"/>
      <c r="M25" s="416"/>
      <c r="N25" s="416"/>
      <c r="O25" s="416"/>
      <c r="P25" s="416"/>
    </row>
    <row r="26" spans="6:16" x14ac:dyDescent="0.25">
      <c r="F26" s="416"/>
      <c r="G26" s="416"/>
      <c r="H26" s="416"/>
      <c r="I26" s="416"/>
      <c r="J26" s="416"/>
      <c r="K26" s="416"/>
      <c r="L26" s="416"/>
      <c r="M26" s="416"/>
      <c r="N26" s="416"/>
      <c r="O26" s="416"/>
      <c r="P26" s="416"/>
    </row>
    <row r="27" spans="6:16" x14ac:dyDescent="0.25"/>
    <row r="28" spans="6:16" ht="15" customHeight="1" x14ac:dyDescent="0.25">
      <c r="F28" s="416" t="s">
        <v>27</v>
      </c>
      <c r="G28" s="416"/>
      <c r="H28" s="416"/>
      <c r="I28" s="416"/>
      <c r="J28" s="416"/>
      <c r="K28" s="416"/>
      <c r="L28" s="416"/>
      <c r="M28" s="416"/>
      <c r="N28" s="416"/>
      <c r="O28" s="416"/>
      <c r="P28" s="416"/>
    </row>
    <row r="29" spans="6:16" x14ac:dyDescent="0.25">
      <c r="F29" s="416"/>
      <c r="G29" s="416"/>
      <c r="H29" s="416"/>
      <c r="I29" s="416"/>
      <c r="J29" s="416"/>
      <c r="K29" s="416"/>
      <c r="L29" s="416"/>
      <c r="M29" s="416"/>
      <c r="N29" s="416"/>
      <c r="O29" s="416"/>
      <c r="P29" s="416"/>
    </row>
    <row r="30" spans="6:16" x14ac:dyDescent="0.25">
      <c r="F30" s="416"/>
      <c r="G30" s="416"/>
      <c r="H30" s="416"/>
      <c r="I30" s="416"/>
      <c r="J30" s="416"/>
      <c r="K30" s="416"/>
      <c r="L30" s="416"/>
      <c r="M30" s="416"/>
      <c r="N30" s="416"/>
      <c r="O30" s="416"/>
      <c r="P30" s="416"/>
    </row>
    <row r="31" spans="6:16" x14ac:dyDescent="0.25">
      <c r="F31" s="416"/>
      <c r="G31" s="416"/>
      <c r="H31" s="416"/>
      <c r="I31" s="416"/>
      <c r="J31" s="416"/>
      <c r="K31" s="416"/>
      <c r="L31" s="416"/>
      <c r="M31" s="416"/>
      <c r="N31" s="416"/>
      <c r="O31" s="416"/>
      <c r="P31" s="416"/>
    </row>
    <row r="32" spans="6:16" x14ac:dyDescent="0.25"/>
    <row r="33" spans="6:16" ht="15.75" thickBot="1" x14ac:dyDescent="0.3"/>
    <row r="34" spans="6:16" x14ac:dyDescent="0.25">
      <c r="F34" s="23"/>
      <c r="G34" s="24"/>
      <c r="H34" s="24"/>
      <c r="I34" s="24"/>
      <c r="J34" s="24"/>
      <c r="K34" s="24"/>
      <c r="L34" s="24"/>
      <c r="M34" s="24"/>
      <c r="N34" s="24"/>
      <c r="O34" s="24"/>
      <c r="P34" s="25"/>
    </row>
    <row r="35" spans="6:16" x14ac:dyDescent="0.25">
      <c r="F35" s="26"/>
      <c r="G35" s="27"/>
      <c r="H35" s="208"/>
      <c r="I35" s="417" t="s">
        <v>28</v>
      </c>
      <c r="J35" s="417"/>
      <c r="K35" s="417"/>
      <c r="L35" s="417"/>
      <c r="M35" s="417"/>
      <c r="N35" s="28"/>
      <c r="O35" s="28"/>
      <c r="P35" s="29"/>
    </row>
    <row r="36" spans="6:16" x14ac:dyDescent="0.25">
      <c r="F36" s="26"/>
      <c r="G36" s="27"/>
      <c r="H36" s="208"/>
      <c r="I36" s="417"/>
      <c r="J36" s="417"/>
      <c r="K36" s="417"/>
      <c r="L36" s="417"/>
      <c r="M36" s="417"/>
      <c r="N36" s="28"/>
      <c r="O36" s="28"/>
      <c r="P36" s="29"/>
    </row>
    <row r="37" spans="6:16" ht="15.75" customHeight="1" x14ac:dyDescent="0.25">
      <c r="F37" s="26"/>
      <c r="G37" s="27"/>
      <c r="H37" s="28"/>
      <c r="I37" s="418" t="s">
        <v>29</v>
      </c>
      <c r="J37" s="418"/>
      <c r="K37" s="418"/>
      <c r="L37" s="418"/>
      <c r="M37" s="418"/>
      <c r="N37" s="418"/>
      <c r="O37" s="418"/>
      <c r="P37" s="419"/>
    </row>
    <row r="38" spans="6:16" ht="15" customHeight="1" x14ac:dyDescent="0.25">
      <c r="F38" s="26"/>
      <c r="G38" s="27"/>
      <c r="H38" s="27"/>
      <c r="I38" s="418"/>
      <c r="J38" s="418"/>
      <c r="K38" s="418"/>
      <c r="L38" s="418"/>
      <c r="M38" s="418"/>
      <c r="N38" s="418"/>
      <c r="O38" s="418"/>
      <c r="P38" s="419"/>
    </row>
    <row r="39" spans="6:16" ht="15" customHeight="1" thickBot="1" x14ac:dyDescent="0.3">
      <c r="F39" s="30"/>
      <c r="G39" s="31"/>
      <c r="H39" s="31"/>
      <c r="I39" s="420"/>
      <c r="J39" s="420"/>
      <c r="K39" s="420"/>
      <c r="L39" s="420"/>
      <c r="M39" s="420"/>
      <c r="N39" s="420"/>
      <c r="O39" s="420"/>
      <c r="P39" s="421"/>
    </row>
    <row r="40" spans="6:16" ht="15.75" thickBot="1" x14ac:dyDescent="0.3"/>
    <row r="41" spans="6:16" ht="15.75" thickBot="1" x14ac:dyDescent="0.3">
      <c r="F41" s="424" t="s">
        <v>30</v>
      </c>
      <c r="G41" s="425"/>
      <c r="H41" s="422"/>
      <c r="I41" s="422"/>
      <c r="J41" s="422"/>
      <c r="K41" s="422"/>
      <c r="L41" s="422"/>
      <c r="M41" s="422"/>
      <c r="N41" s="422"/>
      <c r="O41" s="422"/>
      <c r="P41" s="423"/>
    </row>
    <row r="42" spans="6:16" ht="15.75" thickBot="1" x14ac:dyDescent="0.3">
      <c r="F42" s="424" t="s">
        <v>31</v>
      </c>
      <c r="G42" s="425"/>
      <c r="H42" s="422"/>
      <c r="I42" s="422"/>
      <c r="J42" s="422"/>
      <c r="K42" s="422"/>
      <c r="L42" s="422"/>
      <c r="M42" s="422"/>
      <c r="N42" s="422"/>
      <c r="O42" s="422"/>
      <c r="P42" s="423"/>
    </row>
    <row r="43" spans="6:16" ht="15.75" thickBot="1" x14ac:dyDescent="0.3">
      <c r="F43" s="424" t="s">
        <v>32</v>
      </c>
      <c r="G43" s="425"/>
      <c r="H43" s="422"/>
      <c r="I43" s="422"/>
      <c r="J43" s="422"/>
      <c r="K43" s="422"/>
      <c r="L43" s="422"/>
      <c r="M43" s="422"/>
      <c r="N43" s="422"/>
      <c r="O43" s="422"/>
      <c r="P43" s="423"/>
    </row>
    <row r="44" spans="6:16" ht="15.75" thickBot="1" x14ac:dyDescent="0.3">
      <c r="F44" s="424" t="s">
        <v>33</v>
      </c>
      <c r="G44" s="425"/>
      <c r="H44" s="422"/>
      <c r="I44" s="422"/>
      <c r="J44" s="422"/>
      <c r="K44" s="422"/>
      <c r="L44" s="422"/>
      <c r="M44" s="422"/>
      <c r="N44" s="422"/>
      <c r="O44" s="422"/>
      <c r="P44" s="423"/>
    </row>
    <row r="45" spans="6:16" ht="15.75" thickBot="1" x14ac:dyDescent="0.3">
      <c r="F45" s="424" t="s">
        <v>34</v>
      </c>
      <c r="G45" s="425"/>
      <c r="H45" s="422"/>
      <c r="I45" s="422"/>
      <c r="J45" s="422"/>
      <c r="K45" s="422"/>
      <c r="L45" s="422"/>
      <c r="M45" s="422"/>
      <c r="N45" s="422"/>
      <c r="O45" s="422"/>
      <c r="P45" s="423"/>
    </row>
    <row r="46" spans="6:16" x14ac:dyDescent="0.25"/>
    <row r="47" spans="6:16" x14ac:dyDescent="0.25"/>
    <row r="48" spans="6:16" x14ac:dyDescent="0.25"/>
    <row r="49" x14ac:dyDescent="0.25"/>
    <row r="50" x14ac:dyDescent="0.25"/>
    <row r="51" hidden="1" x14ac:dyDescent="0.25"/>
    <row r="52" hidden="1" x14ac:dyDescent="0.25"/>
    <row r="53" hidden="1" x14ac:dyDescent="0.25"/>
    <row r="54" hidden="1" x14ac:dyDescent="0.25"/>
  </sheetData>
  <sheetProtection algorithmName="SHA-512" hashValue="SNAvsgj9+64MMMcFmgfa6H6X5ibniEKk3WJ0W1CGM/L2ZXaHwsOoof5UBVRl4iCVIsr/yysgRCJLxMwDYz+jcw==" saltValue="FEnrkf3crC1KNM9AYm1+Zw==" spinCount="100000" sheet="1" objects="1" scenarios="1" selectLockedCells="1"/>
  <mergeCells count="17">
    <mergeCell ref="F41:G41"/>
    <mergeCell ref="F42:G42"/>
    <mergeCell ref="F43:G43"/>
    <mergeCell ref="F44:G44"/>
    <mergeCell ref="F45:G45"/>
    <mergeCell ref="H41:P41"/>
    <mergeCell ref="H42:P42"/>
    <mergeCell ref="H43:P43"/>
    <mergeCell ref="H44:P44"/>
    <mergeCell ref="H45:P45"/>
    <mergeCell ref="F28:P31"/>
    <mergeCell ref="I35:M36"/>
    <mergeCell ref="I37:P39"/>
    <mergeCell ref="F6:P9"/>
    <mergeCell ref="F11:P12"/>
    <mergeCell ref="F21:P26"/>
    <mergeCell ref="F14:P19"/>
  </mergeCells>
  <pageMargins left="0.7" right="0.7" top="0.75" bottom="0.75" header="0.3" footer="0.3"/>
  <pageSetup scale="6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70" r:id="rId4" name="Check Box 2">
              <controlPr defaultSize="0" autoFill="0" autoLine="0" autoPict="0">
                <anchor moveWithCells="1">
                  <from>
                    <xdr:col>7</xdr:col>
                    <xdr:colOff>257175</xdr:colOff>
                    <xdr:row>34</xdr:row>
                    <xdr:rowOff>19050</xdr:rowOff>
                  </from>
                  <to>
                    <xdr:col>7</xdr:col>
                    <xdr:colOff>533400</xdr:colOff>
                    <xdr:row>35</xdr:row>
                    <xdr:rowOff>104775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rgb="FFC00000"/>
  </sheetPr>
  <dimension ref="A1:X71"/>
  <sheetViews>
    <sheetView workbookViewId="0">
      <selection activeCell="D50" sqref="D50"/>
    </sheetView>
  </sheetViews>
  <sheetFormatPr defaultColWidth="0" defaultRowHeight="15" zeroHeight="1" x14ac:dyDescent="0.25"/>
  <cols>
    <col min="1" max="3" width="9.140625" style="50" customWidth="1"/>
    <col min="4" max="4" width="9.140625" style="13" customWidth="1"/>
    <col min="5" max="5" width="5.28515625" style="13" customWidth="1"/>
    <col min="6" max="6" width="6.28515625" style="13" customWidth="1"/>
    <col min="7" max="7" width="3.42578125" style="13" customWidth="1"/>
    <col min="8" max="21" width="9.140625" style="13" customWidth="1"/>
    <col min="22" max="24" width="0" style="13" hidden="1" customWidth="1"/>
    <col min="25" max="16384" width="9.140625" style="13" hidden="1"/>
  </cols>
  <sheetData>
    <row r="1" spans="4:23" x14ac:dyDescent="0.25">
      <c r="I1" s="16"/>
      <c r="J1" s="16"/>
      <c r="K1" s="16"/>
      <c r="L1" s="16"/>
      <c r="M1" s="16"/>
      <c r="N1" s="16"/>
      <c r="O1" s="16"/>
      <c r="P1" s="16"/>
    </row>
    <row r="2" spans="4:23" x14ac:dyDescent="0.25">
      <c r="I2" s="16"/>
      <c r="J2" s="16"/>
      <c r="K2" s="16"/>
      <c r="L2" s="16"/>
      <c r="M2" s="16"/>
      <c r="N2" s="16"/>
      <c r="O2" s="16"/>
      <c r="P2" s="16"/>
    </row>
    <row r="3" spans="4:23" x14ac:dyDescent="0.25">
      <c r="H3" s="16"/>
      <c r="I3" s="16"/>
      <c r="J3" s="16"/>
      <c r="K3" s="16"/>
      <c r="L3" s="16"/>
      <c r="M3" s="16"/>
      <c r="N3" s="16"/>
      <c r="O3" s="16"/>
      <c r="P3" s="16"/>
      <c r="Q3" s="16"/>
    </row>
    <row r="4" spans="4:23" x14ac:dyDescent="0.25">
      <c r="H4" s="16"/>
      <c r="I4" s="16"/>
      <c r="J4" s="16"/>
      <c r="K4" s="16"/>
      <c r="L4" s="16"/>
      <c r="M4" s="16"/>
      <c r="N4" s="16"/>
      <c r="O4" s="16"/>
      <c r="P4" s="16"/>
      <c r="Q4" s="16"/>
    </row>
    <row r="5" spans="4:23" x14ac:dyDescent="0.25">
      <c r="H5" s="16"/>
      <c r="I5" s="16"/>
      <c r="J5" s="16"/>
      <c r="K5" s="16"/>
      <c r="L5" s="16"/>
      <c r="M5" s="16"/>
      <c r="N5" s="16"/>
      <c r="O5" s="16"/>
      <c r="P5" s="16"/>
      <c r="Q5" s="16"/>
    </row>
    <row r="6" spans="4:23" x14ac:dyDescent="0.25">
      <c r="D6" s="16"/>
      <c r="E6" s="16"/>
      <c r="F6" s="16"/>
      <c r="G6" s="16"/>
      <c r="H6" s="16"/>
      <c r="I6" s="16"/>
      <c r="J6" s="16"/>
      <c r="K6" s="16"/>
      <c r="L6" s="16"/>
      <c r="M6" s="16"/>
      <c r="N6" s="16"/>
      <c r="O6" s="16"/>
      <c r="P6" s="16"/>
      <c r="Q6" s="16"/>
    </row>
    <row r="7" spans="4:23" x14ac:dyDescent="0.25">
      <c r="D7" s="16"/>
      <c r="E7" s="16"/>
      <c r="F7" s="16"/>
      <c r="G7" s="16"/>
      <c r="H7" s="16"/>
      <c r="I7" s="16"/>
      <c r="J7" s="16"/>
      <c r="K7" s="16"/>
      <c r="L7" s="16"/>
      <c r="M7" s="16"/>
      <c r="N7" s="16"/>
      <c r="O7" s="16"/>
      <c r="P7" s="16"/>
      <c r="Q7" s="16"/>
    </row>
    <row r="8" spans="4:23" x14ac:dyDescent="0.25">
      <c r="D8" s="16"/>
      <c r="E8" s="16"/>
      <c r="G8" s="16"/>
      <c r="H8" s="16"/>
      <c r="I8" s="16"/>
      <c r="J8" s="16"/>
      <c r="K8" s="16"/>
      <c r="L8" s="16"/>
      <c r="M8" s="16"/>
      <c r="N8" s="16"/>
      <c r="O8" s="16"/>
      <c r="P8" s="16"/>
      <c r="Q8" s="16"/>
      <c r="T8" s="16"/>
      <c r="U8" s="16"/>
      <c r="V8" s="16"/>
      <c r="W8" s="16"/>
    </row>
    <row r="9" spans="4:23" ht="15.75" thickBot="1" x14ac:dyDescent="0.3">
      <c r="D9" s="16"/>
      <c r="E9" s="16"/>
      <c r="F9" s="16"/>
      <c r="G9" s="16"/>
      <c r="H9" s="16"/>
      <c r="I9" s="16"/>
      <c r="J9" s="16"/>
      <c r="K9" s="16"/>
      <c r="L9" s="16"/>
      <c r="M9" s="16"/>
      <c r="N9" s="16"/>
      <c r="O9" s="16"/>
      <c r="P9" s="16"/>
      <c r="Q9" s="16"/>
      <c r="R9" s="16"/>
      <c r="S9" s="16"/>
      <c r="T9" s="16"/>
      <c r="U9" s="16"/>
      <c r="V9" s="16"/>
      <c r="W9" s="16"/>
    </row>
    <row r="10" spans="4:23" ht="23.25" x14ac:dyDescent="0.35">
      <c r="D10" s="16"/>
      <c r="E10" s="46"/>
      <c r="F10" s="14"/>
      <c r="G10" s="14"/>
      <c r="H10" s="14"/>
      <c r="I10" s="14"/>
      <c r="J10" s="52" t="s">
        <v>347</v>
      </c>
      <c r="K10" s="14"/>
      <c r="L10" s="14"/>
      <c r="M10" s="14"/>
      <c r="N10" s="14"/>
      <c r="O10" s="14"/>
      <c r="P10" s="14"/>
      <c r="Q10" s="14"/>
      <c r="R10" s="14"/>
      <c r="S10" s="14"/>
      <c r="T10" s="15"/>
      <c r="U10" s="16"/>
      <c r="V10" s="16"/>
      <c r="W10" s="16"/>
    </row>
    <row r="11" spans="4:23" x14ac:dyDescent="0.25">
      <c r="D11" s="16"/>
      <c r="E11" s="20"/>
      <c r="F11" s="16"/>
      <c r="G11" s="16"/>
      <c r="H11" s="16"/>
      <c r="I11" s="16"/>
      <c r="J11" s="16"/>
      <c r="K11" s="16"/>
      <c r="L11" s="16"/>
      <c r="M11" s="16"/>
      <c r="N11" s="16"/>
      <c r="O11" s="16"/>
      <c r="P11" s="16"/>
      <c r="Q11" s="16"/>
      <c r="R11" s="16"/>
      <c r="S11" s="16"/>
      <c r="T11" s="17"/>
      <c r="U11" s="16"/>
      <c r="V11" s="16"/>
      <c r="W11" s="16"/>
    </row>
    <row r="12" spans="4:23" ht="15.75" x14ac:dyDescent="0.25">
      <c r="D12" s="16"/>
      <c r="E12" s="20"/>
      <c r="F12" s="426" t="s">
        <v>197</v>
      </c>
      <c r="G12" s="426"/>
      <c r="H12" s="426"/>
      <c r="I12" s="426"/>
      <c r="J12" s="426"/>
      <c r="K12" s="426"/>
      <c r="L12" s="426"/>
      <c r="M12" s="426"/>
      <c r="N12" s="426"/>
      <c r="O12" s="426"/>
      <c r="P12" s="426"/>
      <c r="Q12" s="426"/>
      <c r="R12" s="426"/>
      <c r="S12" s="426"/>
      <c r="T12" s="17"/>
      <c r="U12" s="16"/>
      <c r="V12" s="16"/>
      <c r="W12" s="16"/>
    </row>
    <row r="13" spans="4:23" ht="15.75" customHeight="1" x14ac:dyDescent="0.25">
      <c r="D13" s="16"/>
      <c r="E13" s="20"/>
      <c r="F13" s="16"/>
      <c r="G13" s="16"/>
      <c r="H13" s="16"/>
      <c r="I13" s="16"/>
      <c r="J13" s="16"/>
      <c r="K13" s="16"/>
      <c r="L13" s="16"/>
      <c r="M13" s="16"/>
      <c r="N13" s="16"/>
      <c r="O13" s="16"/>
      <c r="P13" s="16"/>
      <c r="Q13" s="16"/>
      <c r="R13" s="16"/>
      <c r="S13" s="16"/>
      <c r="T13" s="51"/>
      <c r="U13" s="16"/>
      <c r="V13" s="16"/>
      <c r="W13" s="16"/>
    </row>
    <row r="14" spans="4:23" ht="15.75" customHeight="1" x14ac:dyDescent="0.25">
      <c r="D14" s="16"/>
      <c r="E14" s="20"/>
      <c r="F14" s="16"/>
      <c r="G14" s="16"/>
      <c r="H14" s="16"/>
      <c r="I14" s="16"/>
      <c r="J14" s="16"/>
      <c r="K14" s="16"/>
      <c r="L14" s="16"/>
      <c r="M14" s="16"/>
      <c r="N14" s="16"/>
      <c r="O14" s="16"/>
      <c r="P14" s="16"/>
      <c r="Q14" s="16"/>
      <c r="R14" s="16"/>
      <c r="S14" s="16"/>
      <c r="T14" s="17"/>
      <c r="U14" s="16"/>
      <c r="V14" s="16"/>
      <c r="W14" s="16"/>
    </row>
    <row r="15" spans="4:23" ht="15.75" thickBot="1" x14ac:dyDescent="0.3">
      <c r="D15" s="16"/>
      <c r="E15" s="20"/>
      <c r="F15" s="16"/>
      <c r="G15" s="16"/>
      <c r="H15" s="16"/>
      <c r="I15" s="16"/>
      <c r="J15" s="16"/>
      <c r="K15" s="16"/>
      <c r="L15" s="16"/>
      <c r="M15" s="16"/>
      <c r="N15" s="16"/>
      <c r="O15" s="16"/>
      <c r="P15" s="16"/>
      <c r="Q15" s="49"/>
      <c r="R15" s="16"/>
      <c r="S15" s="16"/>
      <c r="T15" s="17"/>
      <c r="U15" s="16"/>
      <c r="V15" s="16"/>
      <c r="W15" s="16"/>
    </row>
    <row r="16" spans="4:23" ht="19.5" thickBot="1" x14ac:dyDescent="0.35">
      <c r="D16" s="16"/>
      <c r="E16" s="233"/>
      <c r="F16" s="22"/>
      <c r="G16" s="16"/>
      <c r="H16" s="47" t="s">
        <v>302</v>
      </c>
      <c r="I16" s="42"/>
      <c r="J16" s="16"/>
      <c r="K16" s="16"/>
      <c r="L16" s="16"/>
      <c r="M16" s="16"/>
      <c r="N16" s="16"/>
      <c r="O16" s="16"/>
      <c r="P16" s="16"/>
      <c r="Q16" s="16"/>
      <c r="R16" s="16"/>
      <c r="S16" s="16"/>
      <c r="T16" s="17"/>
      <c r="U16" s="16"/>
      <c r="V16" s="16"/>
      <c r="W16" s="16"/>
    </row>
    <row r="17" spans="4:23" ht="18.75" x14ac:dyDescent="0.3">
      <c r="D17" s="16"/>
      <c r="E17" s="20"/>
      <c r="F17" s="16"/>
      <c r="G17" s="16"/>
      <c r="H17" s="47"/>
      <c r="I17" s="42"/>
      <c r="J17" s="16"/>
      <c r="K17" s="16"/>
      <c r="L17" s="16"/>
      <c r="M17" s="16"/>
      <c r="N17" s="16"/>
      <c r="O17" s="16"/>
      <c r="P17" s="16"/>
      <c r="Q17" s="16"/>
      <c r="R17" s="16"/>
      <c r="S17" s="16"/>
      <c r="T17" s="17"/>
      <c r="U17" s="16"/>
      <c r="V17" s="16"/>
      <c r="W17" s="16"/>
    </row>
    <row r="18" spans="4:23" ht="19.5" thickBot="1" x14ac:dyDescent="0.35">
      <c r="D18" s="16"/>
      <c r="E18" s="20"/>
      <c r="F18" s="16"/>
      <c r="G18" s="16"/>
      <c r="H18" s="47"/>
      <c r="I18" s="42"/>
      <c r="J18" s="16"/>
      <c r="K18" s="16"/>
      <c r="L18" s="16"/>
      <c r="M18" s="16"/>
      <c r="N18" s="16"/>
      <c r="O18" s="16"/>
      <c r="P18" s="16"/>
      <c r="Q18" s="16"/>
      <c r="R18" s="16"/>
      <c r="S18" s="16"/>
      <c r="T18" s="17"/>
      <c r="U18" s="16"/>
      <c r="V18" s="16"/>
      <c r="W18" s="16"/>
    </row>
    <row r="19" spans="4:23" ht="19.5" customHeight="1" thickBot="1" x14ac:dyDescent="0.35">
      <c r="D19" s="16"/>
      <c r="E19" s="233"/>
      <c r="F19" s="22"/>
      <c r="G19" s="16"/>
      <c r="H19" s="428" t="s">
        <v>361</v>
      </c>
      <c r="I19" s="428"/>
      <c r="J19" s="428"/>
      <c r="K19" s="428"/>
      <c r="L19" s="428"/>
      <c r="M19" s="428"/>
      <c r="N19" s="428"/>
      <c r="O19" s="428"/>
      <c r="P19" s="428"/>
      <c r="Q19" s="428"/>
      <c r="R19" s="428"/>
      <c r="S19" s="428"/>
      <c r="T19" s="17"/>
      <c r="U19" s="16"/>
      <c r="V19" s="16"/>
      <c r="W19" s="16"/>
    </row>
    <row r="20" spans="4:23" ht="18.75" customHeight="1" x14ac:dyDescent="0.3">
      <c r="D20" s="16"/>
      <c r="E20" s="20"/>
      <c r="F20" s="16"/>
      <c r="G20" s="16"/>
      <c r="H20" s="44" t="s">
        <v>35</v>
      </c>
      <c r="I20" s="428" t="s">
        <v>362</v>
      </c>
      <c r="J20" s="428"/>
      <c r="K20" s="428"/>
      <c r="L20" s="428"/>
      <c r="M20" s="428"/>
      <c r="N20" s="428"/>
      <c r="O20" s="428"/>
      <c r="P20" s="428"/>
      <c r="Q20" s="428"/>
      <c r="R20" s="428"/>
      <c r="S20" s="428"/>
      <c r="T20" s="17"/>
      <c r="U20" s="16"/>
      <c r="V20" s="16"/>
      <c r="W20" s="16"/>
    </row>
    <row r="21" spans="4:23" ht="18.75" customHeight="1" x14ac:dyDescent="0.3">
      <c r="D21" s="16"/>
      <c r="E21" s="20"/>
      <c r="F21" s="16"/>
      <c r="G21" s="16"/>
      <c r="H21" s="179"/>
      <c r="I21" s="179"/>
      <c r="J21" s="179"/>
      <c r="K21" s="179"/>
      <c r="L21" s="179"/>
      <c r="M21" s="179"/>
      <c r="N21" s="179"/>
      <c r="O21" s="179"/>
      <c r="P21" s="179"/>
      <c r="Q21" s="179"/>
      <c r="R21" s="179"/>
      <c r="S21" s="179"/>
      <c r="T21" s="17"/>
      <c r="U21" s="16"/>
      <c r="V21" s="16"/>
      <c r="W21" s="16"/>
    </row>
    <row r="22" spans="4:23" ht="19.5" thickBot="1" x14ac:dyDescent="0.35">
      <c r="D22" s="16"/>
      <c r="E22" s="20"/>
      <c r="F22" s="16"/>
      <c r="G22" s="16"/>
      <c r="H22" s="44"/>
      <c r="I22" s="45"/>
      <c r="J22" s="16"/>
      <c r="K22" s="16"/>
      <c r="L22" s="16"/>
      <c r="M22" s="16"/>
      <c r="N22" s="16"/>
      <c r="O22" s="16"/>
      <c r="P22" s="16"/>
      <c r="Q22" s="16"/>
      <c r="R22" s="16"/>
      <c r="S22" s="16"/>
      <c r="T22" s="17"/>
      <c r="U22" s="16"/>
      <c r="V22" s="16"/>
      <c r="W22" s="16"/>
    </row>
    <row r="23" spans="4:23" ht="19.5" thickBot="1" x14ac:dyDescent="0.35">
      <c r="D23" s="16"/>
      <c r="E23" s="233"/>
      <c r="F23" s="22"/>
      <c r="G23" s="16"/>
      <c r="H23" s="48" t="s">
        <v>303</v>
      </c>
      <c r="I23" s="42"/>
      <c r="J23" s="16"/>
      <c r="K23" s="16"/>
      <c r="L23" s="16"/>
      <c r="M23" s="16"/>
      <c r="N23" s="16"/>
      <c r="O23" s="16"/>
      <c r="P23" s="16"/>
      <c r="Q23" s="16"/>
      <c r="R23" s="16"/>
      <c r="S23" s="16"/>
      <c r="T23" s="17"/>
      <c r="U23" s="16"/>
      <c r="V23" s="16"/>
      <c r="W23" s="16"/>
    </row>
    <row r="24" spans="4:23" ht="18.75" x14ac:dyDescent="0.3">
      <c r="D24" s="16"/>
      <c r="E24" s="20"/>
      <c r="F24" s="16"/>
      <c r="G24" s="16"/>
      <c r="H24" s="44" t="s">
        <v>35</v>
      </c>
      <c r="I24" s="48" t="s">
        <v>304</v>
      </c>
      <c r="J24" s="16"/>
      <c r="K24" s="16"/>
      <c r="L24" s="16"/>
      <c r="M24" s="16"/>
      <c r="N24" s="16"/>
      <c r="O24" s="16"/>
      <c r="P24" s="16"/>
      <c r="Q24" s="16"/>
      <c r="R24" s="16"/>
      <c r="S24" s="16"/>
      <c r="T24" s="17"/>
      <c r="U24" s="16"/>
      <c r="V24" s="16"/>
      <c r="W24" s="16"/>
    </row>
    <row r="25" spans="4:23" ht="18.75" x14ac:dyDescent="0.3">
      <c r="D25" s="16"/>
      <c r="E25" s="20"/>
      <c r="F25" s="16"/>
      <c r="G25" s="16"/>
      <c r="H25" s="43"/>
      <c r="I25" s="42"/>
      <c r="J25" s="16"/>
      <c r="K25" s="16"/>
      <c r="L25" s="16"/>
      <c r="M25" s="16"/>
      <c r="N25" s="16"/>
      <c r="O25" s="16"/>
      <c r="P25" s="16"/>
      <c r="Q25" s="16"/>
      <c r="R25" s="16"/>
      <c r="S25" s="16"/>
      <c r="T25" s="17"/>
      <c r="U25" s="16"/>
      <c r="V25" s="16"/>
      <c r="W25" s="16"/>
    </row>
    <row r="26" spans="4:23" ht="19.5" thickBot="1" x14ac:dyDescent="0.35">
      <c r="D26" s="16"/>
      <c r="E26" s="20"/>
      <c r="F26" s="16"/>
      <c r="G26" s="16"/>
      <c r="H26" s="43"/>
      <c r="I26" s="42"/>
      <c r="J26" s="16"/>
      <c r="K26" s="16"/>
      <c r="L26" s="16"/>
      <c r="M26" s="16"/>
      <c r="N26" s="16"/>
      <c r="O26" s="16"/>
      <c r="P26" s="16"/>
      <c r="Q26" s="16"/>
      <c r="R26" s="16"/>
      <c r="S26" s="16"/>
      <c r="T26" s="17"/>
      <c r="U26" s="16"/>
      <c r="V26" s="16"/>
      <c r="W26" s="16"/>
    </row>
    <row r="27" spans="4:23" ht="19.5" customHeight="1" thickBot="1" x14ac:dyDescent="0.3">
      <c r="D27" s="16"/>
      <c r="E27" s="233"/>
      <c r="F27" s="22"/>
      <c r="G27" s="16"/>
      <c r="H27" s="428" t="s">
        <v>305</v>
      </c>
      <c r="I27" s="428"/>
      <c r="J27" s="428"/>
      <c r="K27" s="428"/>
      <c r="L27" s="428"/>
      <c r="M27" s="428"/>
      <c r="N27" s="428"/>
      <c r="O27" s="428"/>
      <c r="P27" s="428"/>
      <c r="Q27" s="428"/>
      <c r="R27" s="428"/>
      <c r="S27" s="428"/>
      <c r="T27" s="429"/>
      <c r="U27" s="16"/>
      <c r="V27" s="16"/>
      <c r="W27" s="16"/>
    </row>
    <row r="28" spans="4:23" ht="15" customHeight="1" x14ac:dyDescent="0.25">
      <c r="D28" s="16"/>
      <c r="E28" s="20"/>
      <c r="F28" s="16"/>
      <c r="G28" s="16"/>
      <c r="H28" s="428"/>
      <c r="I28" s="428"/>
      <c r="J28" s="428"/>
      <c r="K28" s="428"/>
      <c r="L28" s="428"/>
      <c r="M28" s="428"/>
      <c r="N28" s="428"/>
      <c r="O28" s="428"/>
      <c r="P28" s="428"/>
      <c r="Q28" s="428"/>
      <c r="R28" s="428"/>
      <c r="S28" s="428"/>
      <c r="T28" s="429"/>
      <c r="U28" s="16"/>
      <c r="V28" s="16"/>
      <c r="W28" s="16"/>
    </row>
    <row r="29" spans="4:23" ht="15" customHeight="1" x14ac:dyDescent="0.3">
      <c r="D29" s="16"/>
      <c r="E29" s="20"/>
      <c r="F29" s="16"/>
      <c r="G29" s="16"/>
      <c r="H29" s="176"/>
      <c r="I29" s="176"/>
      <c r="J29" s="176"/>
      <c r="K29" s="176"/>
      <c r="L29" s="176"/>
      <c r="M29" s="176"/>
      <c r="N29" s="176"/>
      <c r="O29" s="176"/>
      <c r="P29" s="176"/>
      <c r="Q29" s="176"/>
      <c r="R29" s="176"/>
      <c r="S29" s="176"/>
      <c r="T29" s="177"/>
      <c r="U29" s="16"/>
      <c r="V29" s="16"/>
      <c r="W29" s="16"/>
    </row>
    <row r="30" spans="4:23" ht="19.5" thickBot="1" x14ac:dyDescent="0.35">
      <c r="D30" s="16"/>
      <c r="E30" s="20"/>
      <c r="F30" s="16"/>
      <c r="G30" s="16"/>
      <c r="H30" s="43"/>
      <c r="I30" s="42"/>
      <c r="J30" s="16"/>
      <c r="K30" s="16"/>
      <c r="L30" s="16"/>
      <c r="M30" s="16"/>
      <c r="N30" s="16"/>
      <c r="O30" s="16"/>
      <c r="P30" s="16"/>
      <c r="Q30" s="16"/>
      <c r="R30" s="16"/>
      <c r="S30" s="16"/>
      <c r="T30" s="17"/>
      <c r="U30" s="16"/>
      <c r="V30" s="16"/>
      <c r="W30" s="16"/>
    </row>
    <row r="31" spans="4:23" ht="19.5" thickBot="1" x14ac:dyDescent="0.35">
      <c r="D31" s="16"/>
      <c r="E31" s="233"/>
      <c r="F31" s="22"/>
      <c r="G31" s="16"/>
      <c r="H31" s="48" t="s">
        <v>322</v>
      </c>
      <c r="I31" s="42"/>
      <c r="J31" s="16"/>
      <c r="K31" s="16"/>
      <c r="L31" s="16"/>
      <c r="M31" s="16"/>
      <c r="N31" s="16"/>
      <c r="O31" s="16"/>
      <c r="P31" s="16"/>
      <c r="Q31" s="16"/>
      <c r="R31" s="16"/>
      <c r="S31" s="16"/>
      <c r="T31" s="17"/>
      <c r="U31" s="16"/>
      <c r="V31" s="16"/>
      <c r="W31" s="16"/>
    </row>
    <row r="32" spans="4:23" ht="18.75" x14ac:dyDescent="0.3">
      <c r="D32" s="16"/>
      <c r="E32" s="20"/>
      <c r="F32" s="16"/>
      <c r="G32" s="16"/>
      <c r="H32" s="44" t="s">
        <v>35</v>
      </c>
      <c r="I32" s="48" t="s">
        <v>304</v>
      </c>
      <c r="J32" s="16"/>
      <c r="K32" s="16"/>
      <c r="L32" s="16"/>
      <c r="M32" s="16"/>
      <c r="N32" s="16"/>
      <c r="O32" s="16"/>
      <c r="P32" s="16"/>
      <c r="Q32" s="16"/>
      <c r="R32" s="16"/>
      <c r="S32" s="16"/>
      <c r="T32" s="17"/>
      <c r="U32" s="16"/>
      <c r="V32" s="16"/>
      <c r="W32" s="16"/>
    </row>
    <row r="33" spans="4:23" ht="7.5" customHeight="1" x14ac:dyDescent="0.3">
      <c r="D33" s="16"/>
      <c r="E33" s="20"/>
      <c r="F33" s="16"/>
      <c r="G33" s="16"/>
      <c r="H33" s="44"/>
      <c r="I33" s="48"/>
      <c r="J33" s="16"/>
      <c r="K33" s="16"/>
      <c r="L33" s="16"/>
      <c r="M33" s="16"/>
      <c r="N33" s="16"/>
      <c r="O33" s="16"/>
      <c r="P33" s="16"/>
      <c r="Q33" s="16"/>
      <c r="R33" s="16"/>
      <c r="S33" s="16"/>
      <c r="T33" s="17"/>
      <c r="U33" s="16"/>
      <c r="V33" s="16"/>
      <c r="W33" s="16"/>
    </row>
    <row r="34" spans="4:23" ht="18.75" customHeight="1" x14ac:dyDescent="0.3">
      <c r="D34" s="16"/>
      <c r="E34" s="20"/>
      <c r="F34" s="16"/>
      <c r="G34" s="16"/>
      <c r="H34" s="44" t="s">
        <v>35</v>
      </c>
      <c r="I34" s="430" t="s">
        <v>323</v>
      </c>
      <c r="J34" s="430"/>
      <c r="K34" s="430"/>
      <c r="L34" s="430"/>
      <c r="M34" s="430"/>
      <c r="N34" s="430"/>
      <c r="O34" s="430"/>
      <c r="P34" s="430"/>
      <c r="Q34" s="430"/>
      <c r="R34" s="430"/>
      <c r="S34" s="430"/>
      <c r="T34" s="17"/>
      <c r="U34" s="16"/>
      <c r="V34" s="16"/>
      <c r="W34" s="16"/>
    </row>
    <row r="35" spans="4:23" ht="15" customHeight="1" x14ac:dyDescent="0.25">
      <c r="D35" s="16"/>
      <c r="E35" s="20"/>
      <c r="F35" s="16"/>
      <c r="G35" s="16"/>
      <c r="H35" s="16"/>
      <c r="I35" s="430"/>
      <c r="J35" s="430"/>
      <c r="K35" s="430"/>
      <c r="L35" s="430"/>
      <c r="M35" s="430"/>
      <c r="N35" s="430"/>
      <c r="O35" s="430"/>
      <c r="P35" s="430"/>
      <c r="Q35" s="430"/>
      <c r="R35" s="430"/>
      <c r="S35" s="430"/>
      <c r="T35" s="17"/>
      <c r="U35" s="16"/>
      <c r="V35" s="16"/>
      <c r="W35" s="16"/>
    </row>
    <row r="36" spans="4:23" ht="18.75" customHeight="1" x14ac:dyDescent="0.25">
      <c r="D36" s="16"/>
      <c r="E36" s="20"/>
      <c r="F36" s="16"/>
      <c r="G36" s="16"/>
      <c r="H36" s="16"/>
      <c r="I36" s="430"/>
      <c r="J36" s="430"/>
      <c r="K36" s="430"/>
      <c r="L36" s="430"/>
      <c r="M36" s="430"/>
      <c r="N36" s="430"/>
      <c r="O36" s="430"/>
      <c r="P36" s="430"/>
      <c r="Q36" s="430"/>
      <c r="R36" s="430"/>
      <c r="S36" s="430"/>
      <c r="T36" s="17"/>
      <c r="U36" s="16"/>
      <c r="V36" s="16"/>
      <c r="W36" s="16"/>
    </row>
    <row r="37" spans="4:23" x14ac:dyDescent="0.25">
      <c r="D37" s="16"/>
      <c r="E37" s="20"/>
      <c r="F37" s="16"/>
      <c r="G37" s="16"/>
      <c r="H37" s="16"/>
      <c r="I37" s="16"/>
      <c r="J37" s="16"/>
      <c r="K37" s="16"/>
      <c r="L37" s="16"/>
      <c r="M37" s="16"/>
      <c r="N37" s="16"/>
      <c r="O37" s="16"/>
      <c r="P37" s="16"/>
      <c r="Q37" s="16"/>
      <c r="R37" s="16"/>
      <c r="S37" s="16"/>
      <c r="T37" s="17"/>
      <c r="U37" s="16"/>
      <c r="V37" s="16"/>
      <c r="W37" s="16"/>
    </row>
    <row r="38" spans="4:23" x14ac:dyDescent="0.25">
      <c r="D38" s="16"/>
      <c r="E38" s="20"/>
      <c r="F38" s="16"/>
      <c r="G38" s="16"/>
      <c r="H38" s="16"/>
      <c r="I38" s="16"/>
      <c r="J38" s="16"/>
      <c r="K38" s="16"/>
      <c r="L38" s="16"/>
      <c r="M38" s="16"/>
      <c r="N38" s="16"/>
      <c r="O38" s="16"/>
      <c r="P38" s="16"/>
      <c r="Q38" s="16"/>
      <c r="R38" s="16"/>
      <c r="S38" s="16"/>
      <c r="T38" s="17"/>
      <c r="U38" s="16"/>
      <c r="V38" s="16"/>
      <c r="W38" s="16"/>
    </row>
    <row r="39" spans="4:23" ht="15" customHeight="1" x14ac:dyDescent="0.25">
      <c r="D39" s="16"/>
      <c r="E39" s="20"/>
      <c r="F39" s="427" t="s">
        <v>371</v>
      </c>
      <c r="G39" s="427"/>
      <c r="H39" s="427"/>
      <c r="I39" s="427"/>
      <c r="J39" s="427"/>
      <c r="K39" s="427"/>
      <c r="L39" s="427"/>
      <c r="M39" s="427"/>
      <c r="N39" s="427"/>
      <c r="O39" s="427"/>
      <c r="P39" s="427"/>
      <c r="Q39" s="427"/>
      <c r="R39" s="427"/>
      <c r="S39" s="427"/>
      <c r="T39" s="17"/>
      <c r="U39" s="16"/>
      <c r="V39" s="16"/>
      <c r="W39" s="16"/>
    </row>
    <row r="40" spans="4:23" ht="15" customHeight="1" x14ac:dyDescent="0.25">
      <c r="D40" s="16"/>
      <c r="E40" s="20"/>
      <c r="F40" s="427"/>
      <c r="G40" s="427"/>
      <c r="H40" s="427"/>
      <c r="I40" s="427"/>
      <c r="J40" s="427"/>
      <c r="K40" s="427"/>
      <c r="L40" s="427"/>
      <c r="M40" s="427"/>
      <c r="N40" s="427"/>
      <c r="O40" s="427"/>
      <c r="P40" s="427"/>
      <c r="Q40" s="427"/>
      <c r="R40" s="427"/>
      <c r="S40" s="427"/>
      <c r="T40" s="17"/>
      <c r="U40" s="16"/>
      <c r="V40" s="16"/>
      <c r="W40" s="16"/>
    </row>
    <row r="41" spans="4:23" ht="15" customHeight="1" x14ac:dyDescent="0.25">
      <c r="E41" s="20"/>
      <c r="F41" s="427"/>
      <c r="G41" s="427"/>
      <c r="H41" s="427"/>
      <c r="I41" s="427"/>
      <c r="J41" s="427"/>
      <c r="K41" s="427"/>
      <c r="L41" s="427"/>
      <c r="M41" s="427"/>
      <c r="N41" s="427"/>
      <c r="O41" s="427"/>
      <c r="P41" s="427"/>
      <c r="Q41" s="427"/>
      <c r="R41" s="427"/>
      <c r="S41" s="427"/>
      <c r="T41" s="17"/>
    </row>
    <row r="42" spans="4:23" x14ac:dyDescent="0.25">
      <c r="D42" s="16"/>
      <c r="E42" s="20"/>
      <c r="F42" s="16"/>
      <c r="G42" s="16"/>
      <c r="H42" s="16"/>
      <c r="I42" s="16"/>
      <c r="J42" s="16"/>
      <c r="K42" s="16"/>
      <c r="L42" s="16"/>
      <c r="M42" s="16"/>
      <c r="N42" s="16"/>
      <c r="O42" s="16"/>
      <c r="P42" s="16"/>
      <c r="Q42" s="16"/>
      <c r="R42" s="16"/>
      <c r="S42" s="16"/>
      <c r="T42" s="17"/>
      <c r="U42" s="16"/>
    </row>
    <row r="43" spans="4:23" ht="15.75" thickBot="1" x14ac:dyDescent="0.3">
      <c r="D43" s="16"/>
      <c r="E43" s="21"/>
      <c r="F43" s="18"/>
      <c r="G43" s="18"/>
      <c r="H43" s="18"/>
      <c r="I43" s="18"/>
      <c r="J43" s="18"/>
      <c r="K43" s="18"/>
      <c r="L43" s="18"/>
      <c r="M43" s="18"/>
      <c r="N43" s="18"/>
      <c r="O43" s="18"/>
      <c r="P43" s="18"/>
      <c r="Q43" s="18"/>
      <c r="R43" s="18"/>
      <c r="S43" s="18"/>
      <c r="T43" s="19"/>
      <c r="U43" s="16"/>
    </row>
    <row r="44" spans="4:23" x14ac:dyDescent="0.25">
      <c r="D44" s="16"/>
      <c r="E44" s="16"/>
      <c r="F44" s="16"/>
      <c r="G44" s="16"/>
      <c r="H44" s="16"/>
      <c r="I44" s="16"/>
      <c r="J44" s="16"/>
      <c r="K44" s="16"/>
      <c r="L44" s="16"/>
      <c r="M44" s="16"/>
      <c r="N44" s="16"/>
      <c r="O44" s="16"/>
      <c r="P44" s="16"/>
      <c r="Q44" s="16"/>
      <c r="R44" s="16"/>
      <c r="S44" s="16"/>
      <c r="T44" s="16"/>
      <c r="U44" s="16"/>
    </row>
    <row r="45" spans="4:23" x14ac:dyDescent="0.25"/>
    <row r="46" spans="4:23" x14ac:dyDescent="0.25"/>
    <row r="47" spans="4:23" x14ac:dyDescent="0.25"/>
    <row r="48" spans="4:23" x14ac:dyDescent="0.25"/>
    <row r="49" x14ac:dyDescent="0.25"/>
    <row r="50"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sheetData>
  <sheetProtection algorithmName="SHA-512" hashValue="5ohcfLDst6yp6Y+jKVNFS2K8pP+anhismdNzOqp/9cX2U7XzK4IZ/gjkAN1hAwW47NLqpmfMo11Is3Zv01DWYg==" saltValue="D+ThrXn+xcRGZUYoNRtudw==" spinCount="100000" sheet="1" objects="1" scenarios="1" selectLockedCells="1"/>
  <mergeCells count="6">
    <mergeCell ref="F12:S12"/>
    <mergeCell ref="F39:S41"/>
    <mergeCell ref="H27:T28"/>
    <mergeCell ref="I34:S36"/>
    <mergeCell ref="H19:S19"/>
    <mergeCell ref="I20:S20"/>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5</xdr:col>
                    <xdr:colOff>95250</xdr:colOff>
                    <xdr:row>15</xdr:row>
                    <xdr:rowOff>19050</xdr:rowOff>
                  </from>
                  <to>
                    <xdr:col>6</xdr:col>
                    <xdr:colOff>95250</xdr:colOff>
                    <xdr:row>16</xdr:row>
                    <xdr:rowOff>0</xdr:rowOff>
                  </to>
                </anchor>
              </controlPr>
            </control>
          </mc:Choice>
        </mc:AlternateContent>
        <mc:AlternateContent xmlns:mc="http://schemas.openxmlformats.org/markup-compatibility/2006">
          <mc:Choice Requires="x14">
            <control shapeId="2052" r:id="rId5" name="Check Box 4">
              <controlPr defaultSize="0" autoFill="0" autoLine="0" autoPict="0">
                <anchor moveWithCells="1">
                  <from>
                    <xdr:col>5</xdr:col>
                    <xdr:colOff>95250</xdr:colOff>
                    <xdr:row>22</xdr:row>
                    <xdr:rowOff>19050</xdr:rowOff>
                  </from>
                  <to>
                    <xdr:col>6</xdr:col>
                    <xdr:colOff>95250</xdr:colOff>
                    <xdr:row>22</xdr:row>
                    <xdr:rowOff>209550</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5</xdr:col>
                    <xdr:colOff>95250</xdr:colOff>
                    <xdr:row>30</xdr:row>
                    <xdr:rowOff>28575</xdr:rowOff>
                  </from>
                  <to>
                    <xdr:col>6</xdr:col>
                    <xdr:colOff>95250</xdr:colOff>
                    <xdr:row>30</xdr:row>
                    <xdr:rowOff>219075</xdr:rowOff>
                  </to>
                </anchor>
              </controlPr>
            </control>
          </mc:Choice>
        </mc:AlternateContent>
        <mc:AlternateContent xmlns:mc="http://schemas.openxmlformats.org/markup-compatibility/2006">
          <mc:Choice Requires="x14">
            <control shapeId="2054" r:id="rId7" name="Check Box 6">
              <controlPr defaultSize="0" autoFill="0" autoLine="0" autoPict="0">
                <anchor moveWithCells="1">
                  <from>
                    <xdr:col>5</xdr:col>
                    <xdr:colOff>104775</xdr:colOff>
                    <xdr:row>26</xdr:row>
                    <xdr:rowOff>19050</xdr:rowOff>
                  </from>
                  <to>
                    <xdr:col>6</xdr:col>
                    <xdr:colOff>104775</xdr:colOff>
                    <xdr:row>27</xdr:row>
                    <xdr:rowOff>0</xdr:rowOff>
                  </to>
                </anchor>
              </controlPr>
            </control>
          </mc:Choice>
        </mc:AlternateContent>
        <mc:AlternateContent xmlns:mc="http://schemas.openxmlformats.org/markup-compatibility/2006">
          <mc:Choice Requires="x14">
            <control shapeId="2055" r:id="rId8" name="Check Box 7">
              <controlPr defaultSize="0" autoFill="0" autoLine="0" autoPict="0">
                <anchor moveWithCells="1">
                  <from>
                    <xdr:col>5</xdr:col>
                    <xdr:colOff>95250</xdr:colOff>
                    <xdr:row>18</xdr:row>
                    <xdr:rowOff>19050</xdr:rowOff>
                  </from>
                  <to>
                    <xdr:col>6</xdr:col>
                    <xdr:colOff>95250</xdr:colOff>
                    <xdr:row>19</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7030A0"/>
  </sheetPr>
  <dimension ref="A1:N150"/>
  <sheetViews>
    <sheetView zoomScale="90" zoomScaleNormal="90" workbookViewId="0">
      <pane ySplit="2" topLeftCell="A3" activePane="bottomLeft" state="frozen"/>
      <selection pane="bottomLeft" sqref="A1:D1"/>
    </sheetView>
  </sheetViews>
  <sheetFormatPr defaultRowHeight="15" x14ac:dyDescent="0.25"/>
  <cols>
    <col min="1" max="1" width="14.28515625" customWidth="1"/>
    <col min="2" max="2" width="27.5703125" customWidth="1"/>
    <col min="3" max="3" width="25.28515625" bestFit="1" customWidth="1"/>
    <col min="4" max="4" width="14.85546875" bestFit="1" customWidth="1"/>
    <col min="7" max="7" width="16.140625" customWidth="1"/>
    <col min="8" max="8" width="16.28515625" customWidth="1"/>
    <col min="9" max="9" width="56.42578125" bestFit="1" customWidth="1"/>
    <col min="10" max="10" width="16.28515625" customWidth="1"/>
    <col min="11" max="11" width="20.140625" bestFit="1" customWidth="1"/>
    <col min="12" max="12" width="26.85546875" customWidth="1"/>
    <col min="13" max="13" width="23" bestFit="1" customWidth="1"/>
    <col min="14" max="14" width="14.85546875" bestFit="1" customWidth="1"/>
  </cols>
  <sheetData>
    <row r="1" spans="1:14" ht="21.75" customHeight="1" x14ac:dyDescent="0.3">
      <c r="A1" s="431" t="s">
        <v>279</v>
      </c>
      <c r="B1" s="432"/>
      <c r="C1" s="432"/>
      <c r="D1" s="432"/>
      <c r="G1" s="431" t="s">
        <v>300</v>
      </c>
      <c r="H1" s="432"/>
      <c r="I1" s="432"/>
      <c r="J1" s="432"/>
      <c r="K1" s="432"/>
      <c r="L1" s="432"/>
      <c r="M1" s="432"/>
      <c r="N1" s="432"/>
    </row>
    <row r="2" spans="1:14" ht="51" customHeight="1" x14ac:dyDescent="0.25">
      <c r="A2" s="136" t="s">
        <v>7</v>
      </c>
      <c r="B2" s="136" t="s">
        <v>278</v>
      </c>
      <c r="C2" s="135" t="s">
        <v>273</v>
      </c>
      <c r="D2" s="134">
        <f>SUM(C3:C127)</f>
        <v>39999999.999999985</v>
      </c>
      <c r="G2" s="136" t="s">
        <v>277</v>
      </c>
      <c r="H2" s="136" t="s">
        <v>276</v>
      </c>
      <c r="I2" s="136" t="s">
        <v>45</v>
      </c>
      <c r="J2" s="136" t="s">
        <v>46</v>
      </c>
      <c r="K2" s="136" t="s">
        <v>275</v>
      </c>
      <c r="L2" s="136" t="s">
        <v>274</v>
      </c>
      <c r="M2" s="135" t="s">
        <v>273</v>
      </c>
      <c r="N2" s="134">
        <f>SUM(M3:M150)</f>
        <v>39999999.999999993</v>
      </c>
    </row>
    <row r="3" spans="1:14" x14ac:dyDescent="0.25">
      <c r="A3" s="133">
        <v>61745397</v>
      </c>
      <c r="B3" s="133" t="s">
        <v>171</v>
      </c>
      <c r="C3" s="131">
        <v>42117.031951685232</v>
      </c>
      <c r="G3" s="133">
        <v>61745397</v>
      </c>
      <c r="H3" s="133">
        <v>61745397</v>
      </c>
      <c r="I3" s="132" t="s">
        <v>171</v>
      </c>
      <c r="J3" s="131">
        <v>35537.199999999997</v>
      </c>
      <c r="K3" s="131">
        <v>1272036.749999997</v>
      </c>
      <c r="L3" s="131">
        <v>1307573.9499999969</v>
      </c>
      <c r="M3" s="131">
        <v>42117.031951685232</v>
      </c>
    </row>
    <row r="4" spans="1:14" x14ac:dyDescent="0.25">
      <c r="A4" s="133">
        <v>237013497</v>
      </c>
      <c r="B4" s="133" t="s">
        <v>153</v>
      </c>
      <c r="C4" s="131">
        <v>358984.78361696482</v>
      </c>
      <c r="G4" s="133">
        <v>237013497</v>
      </c>
      <c r="H4" s="133">
        <v>237013497</v>
      </c>
      <c r="I4" s="132" t="s">
        <v>153</v>
      </c>
      <c r="J4" s="131">
        <v>5615312.5299999956</v>
      </c>
      <c r="K4" s="131">
        <v>5529802.1600000625</v>
      </c>
      <c r="L4" s="131">
        <v>11145114.690000057</v>
      </c>
      <c r="M4" s="131">
        <v>358984.78361696482</v>
      </c>
    </row>
    <row r="5" spans="1:14" x14ac:dyDescent="0.25">
      <c r="A5" s="133">
        <v>251820734</v>
      </c>
      <c r="B5" s="133" t="s">
        <v>165</v>
      </c>
      <c r="C5" s="131">
        <v>151626.79427892729</v>
      </c>
      <c r="G5" s="133">
        <v>251820734</v>
      </c>
      <c r="H5" s="133">
        <v>251820734</v>
      </c>
      <c r="I5" s="132" t="s">
        <v>165</v>
      </c>
      <c r="J5" s="131">
        <v>4707436.33</v>
      </c>
      <c r="K5" s="131">
        <v>0</v>
      </c>
      <c r="L5" s="131">
        <v>4707436.33</v>
      </c>
      <c r="M5" s="131">
        <v>151626.79427892729</v>
      </c>
    </row>
    <row r="6" spans="1:14" x14ac:dyDescent="0.25">
      <c r="A6" s="133">
        <v>262332250</v>
      </c>
      <c r="B6" s="133" t="s">
        <v>175</v>
      </c>
      <c r="C6" s="131">
        <v>16860.300742199954</v>
      </c>
      <c r="G6" s="133">
        <v>262332250</v>
      </c>
      <c r="H6" s="133">
        <v>262332250</v>
      </c>
      <c r="I6" s="132" t="s">
        <v>175</v>
      </c>
      <c r="J6" s="131">
        <v>523448.32999999996</v>
      </c>
      <c r="K6" s="131">
        <v>0</v>
      </c>
      <c r="L6" s="131">
        <v>523448.32999999996</v>
      </c>
      <c r="M6" s="131">
        <v>16860.300742199954</v>
      </c>
    </row>
    <row r="7" spans="1:14" x14ac:dyDescent="0.25">
      <c r="A7" s="133">
        <v>272953799</v>
      </c>
      <c r="B7" s="133" t="s">
        <v>178</v>
      </c>
      <c r="C7" s="131">
        <v>179743.55955493171</v>
      </c>
      <c r="G7" s="133">
        <v>272953799</v>
      </c>
      <c r="H7" s="133">
        <v>272953799</v>
      </c>
      <c r="I7" s="132" t="s">
        <v>178</v>
      </c>
      <c r="J7" s="131">
        <v>3988629.8700000094</v>
      </c>
      <c r="K7" s="131">
        <v>1591725.2800000031</v>
      </c>
      <c r="L7" s="131">
        <v>5580355.1500000125</v>
      </c>
      <c r="M7" s="131">
        <v>179743.55955493171</v>
      </c>
    </row>
    <row r="8" spans="1:14" x14ac:dyDescent="0.25">
      <c r="A8" s="133">
        <v>363261413</v>
      </c>
      <c r="B8" s="133" t="s">
        <v>72</v>
      </c>
      <c r="C8" s="131">
        <v>91217.940342103175</v>
      </c>
      <c r="G8" s="133">
        <v>363261413</v>
      </c>
      <c r="H8" s="133">
        <v>363261413</v>
      </c>
      <c r="I8" s="132" t="s">
        <v>72</v>
      </c>
      <c r="J8" s="131">
        <v>1071177.7</v>
      </c>
      <c r="K8" s="131">
        <v>1760793.049999998</v>
      </c>
      <c r="L8" s="131">
        <v>2831970.7499999981</v>
      </c>
      <c r="M8" s="131">
        <v>91217.940342103175</v>
      </c>
    </row>
    <row r="9" spans="1:14" x14ac:dyDescent="0.25">
      <c r="A9" s="133">
        <v>364037237</v>
      </c>
      <c r="B9" s="133" t="s">
        <v>160</v>
      </c>
      <c r="C9" s="131">
        <v>209637.37076765005</v>
      </c>
      <c r="G9" s="133">
        <v>364037237</v>
      </c>
      <c r="H9" s="133">
        <v>364037237</v>
      </c>
      <c r="I9" s="132" t="s">
        <v>160</v>
      </c>
      <c r="J9" s="131">
        <v>6507176.6100000003</v>
      </c>
      <c r="K9" s="131">
        <v>1267.8899999999994</v>
      </c>
      <c r="L9" s="131">
        <v>6508444.5</v>
      </c>
      <c r="M9" s="131">
        <v>209637.37076765005</v>
      </c>
    </row>
    <row r="10" spans="1:14" x14ac:dyDescent="0.25">
      <c r="A10" s="133">
        <v>390286215</v>
      </c>
      <c r="B10" s="133" t="s">
        <v>108</v>
      </c>
      <c r="C10" s="131">
        <v>71762.105827833133</v>
      </c>
      <c r="G10" s="133">
        <v>390286215</v>
      </c>
      <c r="H10" s="133">
        <v>390286215</v>
      </c>
      <c r="I10" s="132" t="s">
        <v>108</v>
      </c>
      <c r="J10" s="131">
        <v>1131996.649999998</v>
      </c>
      <c r="K10" s="131">
        <v>1095944.2999999931</v>
      </c>
      <c r="L10" s="131">
        <v>2227940.9499999909</v>
      </c>
      <c r="M10" s="131">
        <v>71762.105827833133</v>
      </c>
    </row>
    <row r="11" spans="1:14" x14ac:dyDescent="0.25">
      <c r="A11" s="133">
        <v>390704510</v>
      </c>
      <c r="B11" s="133" t="s">
        <v>133</v>
      </c>
      <c r="C11" s="131">
        <v>28048.787882517285</v>
      </c>
      <c r="G11" s="133">
        <v>390704510</v>
      </c>
      <c r="H11" s="133">
        <v>390704510</v>
      </c>
      <c r="I11" s="132" t="s">
        <v>133</v>
      </c>
      <c r="J11" s="131">
        <v>104510.37</v>
      </c>
      <c r="K11" s="131">
        <v>766298.00999999803</v>
      </c>
      <c r="L11" s="131">
        <v>870808.37999999803</v>
      </c>
      <c r="M11" s="131">
        <v>28048.787882517285</v>
      </c>
    </row>
    <row r="12" spans="1:14" x14ac:dyDescent="0.25">
      <c r="A12" s="133">
        <v>390773970</v>
      </c>
      <c r="B12" s="133" t="s">
        <v>149</v>
      </c>
      <c r="C12" s="131">
        <v>65750.255159650027</v>
      </c>
      <c r="G12" s="133">
        <v>390773970</v>
      </c>
      <c r="H12" s="133">
        <v>390773970</v>
      </c>
      <c r="I12" s="132" t="s">
        <v>149</v>
      </c>
      <c r="J12" s="131">
        <v>842872.43</v>
      </c>
      <c r="K12" s="131">
        <v>1198423.380000002</v>
      </c>
      <c r="L12" s="131">
        <v>2041295.8100000019</v>
      </c>
      <c r="M12" s="131">
        <v>65750.255159650027</v>
      </c>
    </row>
    <row r="13" spans="1:14" x14ac:dyDescent="0.25">
      <c r="A13" s="133">
        <v>390794174</v>
      </c>
      <c r="B13" s="133" t="s">
        <v>103</v>
      </c>
      <c r="C13" s="131">
        <v>50814.534656764386</v>
      </c>
      <c r="G13" s="133">
        <v>390794174</v>
      </c>
      <c r="H13" s="133">
        <v>390794174</v>
      </c>
      <c r="I13" s="132" t="s">
        <v>103</v>
      </c>
      <c r="J13" s="131">
        <v>931816.97999999905</v>
      </c>
      <c r="K13" s="131">
        <v>645781.41</v>
      </c>
      <c r="L13" s="131">
        <v>1577598.3899999992</v>
      </c>
      <c r="M13" s="131">
        <v>50814.534656764386</v>
      </c>
    </row>
    <row r="14" spans="1:14" x14ac:dyDescent="0.25">
      <c r="A14" s="133">
        <v>390799566</v>
      </c>
      <c r="B14" s="133" t="s">
        <v>141</v>
      </c>
      <c r="C14" s="131">
        <v>156097.71225918023</v>
      </c>
      <c r="G14" s="133">
        <v>390799566</v>
      </c>
      <c r="H14" s="133">
        <v>390799566</v>
      </c>
      <c r="I14" s="132" t="s">
        <v>141</v>
      </c>
      <c r="J14" s="131">
        <v>1977698.09</v>
      </c>
      <c r="K14" s="131">
        <v>2868543.2700000168</v>
      </c>
      <c r="L14" s="131">
        <v>4846241.3600000171</v>
      </c>
      <c r="M14" s="131">
        <v>156097.71225918023</v>
      </c>
    </row>
    <row r="15" spans="1:14" x14ac:dyDescent="0.25">
      <c r="A15" s="133">
        <v>390804125</v>
      </c>
      <c r="B15" s="133" t="s">
        <v>148</v>
      </c>
      <c r="C15" s="131">
        <v>129129.47388302232</v>
      </c>
      <c r="G15" s="133">
        <v>390804125</v>
      </c>
      <c r="H15" s="133">
        <v>390804125</v>
      </c>
      <c r="I15" s="132" t="s">
        <v>148</v>
      </c>
      <c r="J15" s="131">
        <v>1733054.9699999981</v>
      </c>
      <c r="K15" s="131">
        <v>2275924.9699999969</v>
      </c>
      <c r="L15" s="131">
        <v>4008979.9399999948</v>
      </c>
      <c r="M15" s="131">
        <v>129129.47388302232</v>
      </c>
    </row>
    <row r="16" spans="1:14" x14ac:dyDescent="0.25">
      <c r="A16" s="133">
        <v>390806181</v>
      </c>
      <c r="B16" s="133" t="s">
        <v>272</v>
      </c>
      <c r="C16" s="131">
        <v>3501645.8719878928</v>
      </c>
      <c r="G16" s="433">
        <v>390806181</v>
      </c>
      <c r="H16" s="133">
        <v>390806181</v>
      </c>
      <c r="I16" s="132" t="s">
        <v>156</v>
      </c>
      <c r="J16" s="131">
        <v>32767890.699999869</v>
      </c>
      <c r="K16" s="131">
        <v>9669803.2800000012</v>
      </c>
      <c r="L16" s="131">
        <v>42437693.97999987</v>
      </c>
      <c r="M16" s="131">
        <v>1366920.5579627056</v>
      </c>
    </row>
    <row r="17" spans="1:13" x14ac:dyDescent="0.25">
      <c r="A17" s="133">
        <v>390806250</v>
      </c>
      <c r="B17" s="133" t="s">
        <v>93</v>
      </c>
      <c r="C17" s="131">
        <v>77268.104309049566</v>
      </c>
      <c r="G17" s="434"/>
      <c r="H17" s="133">
        <v>390806181</v>
      </c>
      <c r="I17" s="132" t="s">
        <v>139</v>
      </c>
      <c r="J17" s="131">
        <v>47797625.959999904</v>
      </c>
      <c r="K17" s="131">
        <v>11426031.669999296</v>
      </c>
      <c r="L17" s="131">
        <v>59223657.629999198</v>
      </c>
      <c r="M17" s="131">
        <v>1907597.4102255167</v>
      </c>
    </row>
    <row r="18" spans="1:13" x14ac:dyDescent="0.25">
      <c r="A18" s="133">
        <v>390806265</v>
      </c>
      <c r="B18" s="133" t="s">
        <v>82</v>
      </c>
      <c r="C18" s="131">
        <v>119415.54223280036</v>
      </c>
      <c r="G18" s="434"/>
      <c r="H18" s="133">
        <v>390806181</v>
      </c>
      <c r="I18" s="132" t="s">
        <v>184</v>
      </c>
      <c r="J18" s="131">
        <v>5308785.9400000181</v>
      </c>
      <c r="K18" s="131">
        <v>1742673.21</v>
      </c>
      <c r="L18" s="131">
        <v>7051459.1500000181</v>
      </c>
      <c r="M18" s="131">
        <v>227127.90379967014</v>
      </c>
    </row>
    <row r="19" spans="1:13" x14ac:dyDescent="0.25">
      <c r="A19" s="133">
        <v>390806302</v>
      </c>
      <c r="B19" s="133" t="s">
        <v>104</v>
      </c>
      <c r="C19" s="131">
        <v>117034.39055010397</v>
      </c>
      <c r="G19" s="133">
        <v>390806250</v>
      </c>
      <c r="H19" s="133">
        <v>390806250</v>
      </c>
      <c r="I19" s="132" t="s">
        <v>93</v>
      </c>
      <c r="J19" s="131">
        <v>1136269.759999997</v>
      </c>
      <c r="K19" s="131">
        <v>1262611.5399998969</v>
      </c>
      <c r="L19" s="131">
        <v>2398881.2999998936</v>
      </c>
      <c r="M19" s="131">
        <v>77268.104309049566</v>
      </c>
    </row>
    <row r="20" spans="1:13" x14ac:dyDescent="0.25">
      <c r="A20" s="133">
        <v>390806315</v>
      </c>
      <c r="B20" s="133" t="s">
        <v>98</v>
      </c>
      <c r="C20" s="131">
        <v>1328109.4696698587</v>
      </c>
      <c r="G20" s="133">
        <v>390806265</v>
      </c>
      <c r="H20" s="133">
        <v>390806265</v>
      </c>
      <c r="I20" s="132" t="s">
        <v>82</v>
      </c>
      <c r="J20" s="131">
        <v>2343192.7899999982</v>
      </c>
      <c r="K20" s="131">
        <v>1364206.4500000181</v>
      </c>
      <c r="L20" s="131">
        <v>3707399.2400000161</v>
      </c>
      <c r="M20" s="131">
        <v>119415.54223280036</v>
      </c>
    </row>
    <row r="21" spans="1:13" x14ac:dyDescent="0.25">
      <c r="A21" s="133">
        <v>390806324</v>
      </c>
      <c r="B21" s="133" t="s">
        <v>146</v>
      </c>
      <c r="C21" s="131">
        <v>78671.75998715598</v>
      </c>
      <c r="G21" s="133">
        <v>390806302</v>
      </c>
      <c r="H21" s="133">
        <v>390806302</v>
      </c>
      <c r="I21" s="132" t="s">
        <v>104</v>
      </c>
      <c r="J21" s="131">
        <v>2429832.7500000042</v>
      </c>
      <c r="K21" s="131">
        <v>1203640.7699999849</v>
      </c>
      <c r="L21" s="131">
        <v>3633473.5199999893</v>
      </c>
      <c r="M21" s="131">
        <v>117034.39055010397</v>
      </c>
    </row>
    <row r="22" spans="1:13" x14ac:dyDescent="0.25">
      <c r="A22" s="133">
        <v>390806347</v>
      </c>
      <c r="B22" s="133" t="s">
        <v>271</v>
      </c>
      <c r="C22" s="131">
        <v>505846.16658205731</v>
      </c>
      <c r="G22" s="133">
        <v>390806315</v>
      </c>
      <c r="H22" s="133">
        <v>390806315</v>
      </c>
      <c r="I22" s="132" t="s">
        <v>98</v>
      </c>
      <c r="J22" s="131">
        <v>32982351.410000384</v>
      </c>
      <c r="K22" s="131">
        <v>8250405.6200004313</v>
      </c>
      <c r="L22" s="131">
        <v>41232757.030000813</v>
      </c>
      <c r="M22" s="131">
        <v>1328109.4696698587</v>
      </c>
    </row>
    <row r="23" spans="1:13" x14ac:dyDescent="0.25">
      <c r="A23" s="133">
        <v>390806359</v>
      </c>
      <c r="B23" s="133" t="s">
        <v>102</v>
      </c>
      <c r="C23" s="131">
        <v>139280.17519965416</v>
      </c>
      <c r="G23" s="133">
        <v>390806324</v>
      </c>
      <c r="H23" s="133">
        <v>390806324</v>
      </c>
      <c r="I23" s="132" t="s">
        <v>146</v>
      </c>
      <c r="J23" s="131">
        <v>763297.68</v>
      </c>
      <c r="K23" s="131">
        <v>1679161.800000018</v>
      </c>
      <c r="L23" s="131">
        <v>2442459.4800000181</v>
      </c>
      <c r="M23" s="131">
        <v>78671.75998715598</v>
      </c>
    </row>
    <row r="24" spans="1:13" x14ac:dyDescent="0.25">
      <c r="A24" s="133">
        <v>390806367</v>
      </c>
      <c r="B24" s="133" t="s">
        <v>65</v>
      </c>
      <c r="C24" s="131">
        <v>904867.12547712994</v>
      </c>
      <c r="G24" s="433">
        <v>390806347</v>
      </c>
      <c r="H24" s="133">
        <v>390806347</v>
      </c>
      <c r="I24" s="132" t="s">
        <v>158</v>
      </c>
      <c r="J24" s="131">
        <v>2471174.2600000058</v>
      </c>
      <c r="K24" s="131">
        <v>919212.15999999596</v>
      </c>
      <c r="L24" s="131">
        <v>3390386.4200000018</v>
      </c>
      <c r="M24" s="131">
        <v>109204.54111195785</v>
      </c>
    </row>
    <row r="25" spans="1:13" x14ac:dyDescent="0.25">
      <c r="A25" s="133">
        <v>390806374</v>
      </c>
      <c r="B25" s="133" t="s">
        <v>270</v>
      </c>
      <c r="C25" s="131">
        <v>249206.4448125097</v>
      </c>
      <c r="G25" s="434"/>
      <c r="H25" s="133">
        <v>390806347</v>
      </c>
      <c r="I25" s="132" t="s">
        <v>162</v>
      </c>
      <c r="J25" s="131">
        <v>4121989.7300000098</v>
      </c>
      <c r="K25" s="131">
        <v>2512178.479999844</v>
      </c>
      <c r="L25" s="131">
        <v>6634168.2099998537</v>
      </c>
      <c r="M25" s="131">
        <v>213686.93868015567</v>
      </c>
    </row>
    <row r="26" spans="1:13" x14ac:dyDescent="0.25">
      <c r="A26" s="133">
        <v>390806395</v>
      </c>
      <c r="B26" s="133" t="s">
        <v>125</v>
      </c>
      <c r="C26" s="131">
        <v>72598.822300958913</v>
      </c>
      <c r="G26" s="434"/>
      <c r="H26" s="133">
        <v>390806347</v>
      </c>
      <c r="I26" s="132" t="s">
        <v>177</v>
      </c>
      <c r="J26" s="131">
        <v>2445744.8199999928</v>
      </c>
      <c r="K26" s="131">
        <v>967831.47999999695</v>
      </c>
      <c r="L26" s="131">
        <v>3413576.2999999896</v>
      </c>
      <c r="M26" s="131">
        <v>109951.48847727914</v>
      </c>
    </row>
    <row r="27" spans="1:13" x14ac:dyDescent="0.25">
      <c r="A27" s="133">
        <v>390806404</v>
      </c>
      <c r="B27" s="133" t="s">
        <v>81</v>
      </c>
      <c r="C27" s="131">
        <v>108179.37035724259</v>
      </c>
      <c r="G27" s="434"/>
      <c r="H27" s="133">
        <v>390806347</v>
      </c>
      <c r="I27" s="132" t="s">
        <v>101</v>
      </c>
      <c r="J27" s="131">
        <v>1072727.97</v>
      </c>
      <c r="K27" s="131">
        <v>1193744.189999975</v>
      </c>
      <c r="L27" s="131">
        <v>2266472.159999975</v>
      </c>
      <c r="M27" s="131">
        <v>73003.198312664623</v>
      </c>
    </row>
    <row r="28" spans="1:13" x14ac:dyDescent="0.25">
      <c r="A28" s="133">
        <v>390806429</v>
      </c>
      <c r="B28" s="133" t="s">
        <v>143</v>
      </c>
      <c r="C28" s="131">
        <v>220708.19231367233</v>
      </c>
      <c r="G28" s="133">
        <v>390806359</v>
      </c>
      <c r="H28" s="133">
        <v>390806359</v>
      </c>
      <c r="I28" s="132" t="s">
        <v>102</v>
      </c>
      <c r="J28" s="131">
        <v>1241714.32</v>
      </c>
      <c r="K28" s="131">
        <v>3082406.3600000129</v>
      </c>
      <c r="L28" s="131">
        <v>4324120.6800000127</v>
      </c>
      <c r="M28" s="131">
        <v>139280.17519965416</v>
      </c>
    </row>
    <row r="29" spans="1:13" x14ac:dyDescent="0.25">
      <c r="A29" s="133">
        <v>390806828</v>
      </c>
      <c r="B29" s="133" t="s">
        <v>100</v>
      </c>
      <c r="C29" s="131">
        <v>36308.956923083213</v>
      </c>
      <c r="G29" s="133">
        <v>390806367</v>
      </c>
      <c r="H29" s="133">
        <v>390806367</v>
      </c>
      <c r="I29" s="132" t="s">
        <v>65</v>
      </c>
      <c r="J29" s="131">
        <v>23783674.94000043</v>
      </c>
      <c r="K29" s="131">
        <v>4309014.0899997251</v>
      </c>
      <c r="L29" s="131">
        <v>28092689.030000154</v>
      </c>
      <c r="M29" s="131">
        <v>904867.12547712994</v>
      </c>
    </row>
    <row r="30" spans="1:13" x14ac:dyDescent="0.25">
      <c r="A30" s="133">
        <v>390807060</v>
      </c>
      <c r="B30" s="133" t="s">
        <v>74</v>
      </c>
      <c r="C30" s="131">
        <v>305282.5925147747</v>
      </c>
      <c r="G30" s="433">
        <v>390806374</v>
      </c>
      <c r="H30" s="133">
        <v>390806374</v>
      </c>
      <c r="I30" s="132" t="s">
        <v>132</v>
      </c>
      <c r="J30" s="131">
        <v>187360.81</v>
      </c>
      <c r="K30" s="131">
        <v>1233710.9699999939</v>
      </c>
      <c r="L30" s="131">
        <v>1421071.779999994</v>
      </c>
      <c r="M30" s="131">
        <v>45772.803567934418</v>
      </c>
    </row>
    <row r="31" spans="1:13" x14ac:dyDescent="0.25">
      <c r="A31" s="133">
        <v>390807063</v>
      </c>
      <c r="B31" s="133" t="s">
        <v>84</v>
      </c>
      <c r="C31" s="131">
        <v>90996.168943466488</v>
      </c>
      <c r="G31" s="434"/>
      <c r="H31" s="133">
        <v>390806374</v>
      </c>
      <c r="I31" s="132" t="s">
        <v>67</v>
      </c>
      <c r="J31" s="131">
        <v>4506797.879999998</v>
      </c>
      <c r="K31" s="131">
        <v>1809044.3699999559</v>
      </c>
      <c r="L31" s="131">
        <v>6315842.2499999534</v>
      </c>
      <c r="M31" s="131">
        <v>203433.64124457529</v>
      </c>
    </row>
    <row r="32" spans="1:13" x14ac:dyDescent="0.25">
      <c r="A32" s="133">
        <v>390807065</v>
      </c>
      <c r="B32" s="133" t="s">
        <v>69</v>
      </c>
      <c r="C32" s="131">
        <v>52428.830581875714</v>
      </c>
      <c r="G32" s="133">
        <v>390806395</v>
      </c>
      <c r="H32" s="133">
        <v>390806395</v>
      </c>
      <c r="I32" s="132" t="s">
        <v>125</v>
      </c>
      <c r="J32" s="131">
        <v>1432406.07</v>
      </c>
      <c r="K32" s="131">
        <v>821511.74999999907</v>
      </c>
      <c r="L32" s="131">
        <v>2253917.8199999994</v>
      </c>
      <c r="M32" s="131">
        <v>72598.822300958913</v>
      </c>
    </row>
    <row r="33" spans="1:13" x14ac:dyDescent="0.25">
      <c r="A33" s="133">
        <v>390807068</v>
      </c>
      <c r="B33" s="133" t="s">
        <v>118</v>
      </c>
      <c r="C33" s="131">
        <v>266474.89110943431</v>
      </c>
      <c r="G33" s="133">
        <v>390806404</v>
      </c>
      <c r="H33" s="133">
        <v>390806404</v>
      </c>
      <c r="I33" s="132" t="s">
        <v>81</v>
      </c>
      <c r="J33" s="131">
        <v>1089246.4100000011</v>
      </c>
      <c r="K33" s="131">
        <v>2269312.3499999968</v>
      </c>
      <c r="L33" s="131">
        <v>3358558.7599999979</v>
      </c>
      <c r="M33" s="131">
        <v>108179.37035724259</v>
      </c>
    </row>
    <row r="34" spans="1:13" x14ac:dyDescent="0.25">
      <c r="A34" s="133">
        <v>390807236</v>
      </c>
      <c r="B34" s="133" t="s">
        <v>115</v>
      </c>
      <c r="C34" s="131">
        <v>230953.49199201257</v>
      </c>
      <c r="G34" s="133">
        <v>390806429</v>
      </c>
      <c r="H34" s="133">
        <v>390806429</v>
      </c>
      <c r="I34" s="132" t="s">
        <v>143</v>
      </c>
      <c r="J34" s="131">
        <v>2595896.6300000008</v>
      </c>
      <c r="K34" s="131">
        <v>4256254.8500000043</v>
      </c>
      <c r="L34" s="131">
        <v>6852151.4800000051</v>
      </c>
      <c r="M34" s="131">
        <v>220708.19231367233</v>
      </c>
    </row>
    <row r="35" spans="1:13" x14ac:dyDescent="0.25">
      <c r="A35" s="133">
        <v>390808442</v>
      </c>
      <c r="B35" s="133" t="s">
        <v>83</v>
      </c>
      <c r="C35" s="131">
        <v>116497.42248141397</v>
      </c>
      <c r="G35" s="133">
        <v>390806828</v>
      </c>
      <c r="H35" s="133">
        <v>390806828</v>
      </c>
      <c r="I35" s="132" t="s">
        <v>100</v>
      </c>
      <c r="J35" s="131">
        <v>160954.32</v>
      </c>
      <c r="K35" s="131">
        <v>966300.95000000205</v>
      </c>
      <c r="L35" s="131">
        <v>1127255.2700000021</v>
      </c>
      <c r="M35" s="131">
        <v>36308.956923083213</v>
      </c>
    </row>
    <row r="36" spans="1:13" x14ac:dyDescent="0.25">
      <c r="A36" s="133">
        <v>390808443</v>
      </c>
      <c r="B36" s="133" t="s">
        <v>66</v>
      </c>
      <c r="C36" s="131">
        <v>135163.57912404701</v>
      </c>
      <c r="G36" s="133">
        <v>390807060</v>
      </c>
      <c r="H36" s="133">
        <v>390807060</v>
      </c>
      <c r="I36" s="132" t="s">
        <v>74</v>
      </c>
      <c r="J36" s="131">
        <v>7850335.9099999964</v>
      </c>
      <c r="K36" s="131">
        <v>1627529.619999941</v>
      </c>
      <c r="L36" s="131">
        <v>9477865.5299999379</v>
      </c>
      <c r="M36" s="131">
        <v>305282.5925147747</v>
      </c>
    </row>
    <row r="37" spans="1:13" x14ac:dyDescent="0.25">
      <c r="A37" s="133">
        <v>390808480</v>
      </c>
      <c r="B37" s="133" t="s">
        <v>94</v>
      </c>
      <c r="C37" s="131">
        <v>67249.092523597399</v>
      </c>
      <c r="G37" s="133">
        <v>390807063</v>
      </c>
      <c r="H37" s="133">
        <v>390807063</v>
      </c>
      <c r="I37" s="132" t="s">
        <v>84</v>
      </c>
      <c r="J37" s="131">
        <v>2048296.8499999968</v>
      </c>
      <c r="K37" s="131">
        <v>776788.74000000302</v>
      </c>
      <c r="L37" s="131">
        <v>2825085.59</v>
      </c>
      <c r="M37" s="131">
        <v>90996.168943466488</v>
      </c>
    </row>
    <row r="38" spans="1:13" x14ac:dyDescent="0.25">
      <c r="A38" s="133">
        <v>390808498</v>
      </c>
      <c r="B38" s="133" t="s">
        <v>131</v>
      </c>
      <c r="C38" s="131">
        <v>95421.144752583248</v>
      </c>
      <c r="G38" s="133">
        <v>390807065</v>
      </c>
      <c r="H38" s="133">
        <v>390807065</v>
      </c>
      <c r="I38" s="132" t="s">
        <v>69</v>
      </c>
      <c r="J38" s="131">
        <v>110822.86</v>
      </c>
      <c r="K38" s="131">
        <v>1516893.2899999949</v>
      </c>
      <c r="L38" s="131">
        <v>1627716.149999995</v>
      </c>
      <c r="M38" s="131">
        <v>52428.830581875714</v>
      </c>
    </row>
    <row r="39" spans="1:13" x14ac:dyDescent="0.25">
      <c r="A39" s="133">
        <v>390808503</v>
      </c>
      <c r="B39" s="133" t="s">
        <v>76</v>
      </c>
      <c r="C39" s="131">
        <v>64743.739181763536</v>
      </c>
      <c r="G39" s="133">
        <v>390807068</v>
      </c>
      <c r="H39" s="133">
        <v>390807068</v>
      </c>
      <c r="I39" s="132" t="s">
        <v>118</v>
      </c>
      <c r="J39" s="131">
        <v>3087787.4899999979</v>
      </c>
      <c r="K39" s="131">
        <v>5185246.240000058</v>
      </c>
      <c r="L39" s="131">
        <v>8273033.7300000563</v>
      </c>
      <c r="M39" s="131">
        <v>266474.89110943431</v>
      </c>
    </row>
    <row r="40" spans="1:13" x14ac:dyDescent="0.25">
      <c r="A40" s="133">
        <v>390808509</v>
      </c>
      <c r="B40" s="133" t="s">
        <v>85</v>
      </c>
      <c r="C40" s="131">
        <v>62994.638046627733</v>
      </c>
      <c r="G40" s="133">
        <v>390807236</v>
      </c>
      <c r="H40" s="133">
        <v>390807236</v>
      </c>
      <c r="I40" s="132" t="s">
        <v>115</v>
      </c>
      <c r="J40" s="131">
        <v>4584585.4200000064</v>
      </c>
      <c r="K40" s="131">
        <v>2585643.7200000882</v>
      </c>
      <c r="L40" s="131">
        <v>7170229.1400000947</v>
      </c>
      <c r="M40" s="131">
        <v>230953.49199201257</v>
      </c>
    </row>
    <row r="41" spans="1:13" x14ac:dyDescent="0.25">
      <c r="A41" s="133">
        <v>390808526</v>
      </c>
      <c r="B41" s="133" t="s">
        <v>134</v>
      </c>
      <c r="C41" s="131">
        <v>97754.87163520162</v>
      </c>
      <c r="G41" s="133">
        <v>390808442</v>
      </c>
      <c r="H41" s="133">
        <v>390808442</v>
      </c>
      <c r="I41" s="132" t="s">
        <v>83</v>
      </c>
      <c r="J41" s="131">
        <v>691564.97</v>
      </c>
      <c r="K41" s="131">
        <v>2925237.7299999879</v>
      </c>
      <c r="L41" s="131">
        <v>3616802.6999999881</v>
      </c>
      <c r="M41" s="131">
        <v>116497.42248141397</v>
      </c>
    </row>
    <row r="42" spans="1:13" x14ac:dyDescent="0.25">
      <c r="A42" s="133">
        <v>390810545</v>
      </c>
      <c r="B42" s="133" t="s">
        <v>78</v>
      </c>
      <c r="C42" s="131">
        <v>113537.42740073759</v>
      </c>
      <c r="G42" s="133">
        <v>390808443</v>
      </c>
      <c r="H42" s="133">
        <v>390808443</v>
      </c>
      <c r="I42" s="132" t="s">
        <v>66</v>
      </c>
      <c r="J42" s="131">
        <v>2505831.3500000029</v>
      </c>
      <c r="K42" s="131">
        <v>1690484.6499999799</v>
      </c>
      <c r="L42" s="131">
        <v>4196315.9999999832</v>
      </c>
      <c r="M42" s="131">
        <v>135163.57912404701</v>
      </c>
    </row>
    <row r="43" spans="1:13" x14ac:dyDescent="0.25">
      <c r="A43" s="133">
        <v>390812532</v>
      </c>
      <c r="B43" s="133" t="s">
        <v>269</v>
      </c>
      <c r="C43" s="131">
        <v>4283635.0425224546</v>
      </c>
      <c r="G43" s="133">
        <v>390808480</v>
      </c>
      <c r="H43" s="133">
        <v>390808480</v>
      </c>
      <c r="I43" s="132" t="s">
        <v>94</v>
      </c>
      <c r="J43" s="131">
        <v>1104943.2299999991</v>
      </c>
      <c r="K43" s="131">
        <v>982885.78999999701</v>
      </c>
      <c r="L43" s="131">
        <v>2087829.0199999961</v>
      </c>
      <c r="M43" s="131">
        <v>67249.092523597399</v>
      </c>
    </row>
    <row r="44" spans="1:13" x14ac:dyDescent="0.25">
      <c r="A44" s="133">
        <v>390813416</v>
      </c>
      <c r="B44" s="133" t="s">
        <v>114</v>
      </c>
      <c r="C44" s="131">
        <v>694686.32176017039</v>
      </c>
      <c r="G44" s="133">
        <v>390808498</v>
      </c>
      <c r="H44" s="133">
        <v>390808498</v>
      </c>
      <c r="I44" s="132" t="s">
        <v>131</v>
      </c>
      <c r="J44" s="131">
        <v>1300524.3500000001</v>
      </c>
      <c r="K44" s="131">
        <v>1661939.940000006</v>
      </c>
      <c r="L44" s="131">
        <v>2962464.2900000061</v>
      </c>
      <c r="M44" s="131">
        <v>95421.144752583248</v>
      </c>
    </row>
    <row r="45" spans="1:13" x14ac:dyDescent="0.25">
      <c r="A45" s="133">
        <v>390813418</v>
      </c>
      <c r="B45" s="133" t="s">
        <v>268</v>
      </c>
      <c r="C45" s="131">
        <v>747447.97306709073</v>
      </c>
      <c r="G45" s="133">
        <v>390808503</v>
      </c>
      <c r="H45" s="133">
        <v>390808503</v>
      </c>
      <c r="I45" s="132" t="s">
        <v>76</v>
      </c>
      <c r="J45" s="131">
        <v>197262.13</v>
      </c>
      <c r="K45" s="131">
        <v>1812785.1799999799</v>
      </c>
      <c r="L45" s="131">
        <v>2010047.30999998</v>
      </c>
      <c r="M45" s="131">
        <v>64743.739181763536</v>
      </c>
    </row>
    <row r="46" spans="1:13" x14ac:dyDescent="0.25">
      <c r="A46" s="133">
        <v>390816818</v>
      </c>
      <c r="B46" s="133" t="s">
        <v>267</v>
      </c>
      <c r="C46" s="131">
        <v>535106.19015882281</v>
      </c>
      <c r="G46" s="133">
        <v>390808509</v>
      </c>
      <c r="H46" s="133">
        <v>390808509</v>
      </c>
      <c r="I46" s="132" t="s">
        <v>85</v>
      </c>
      <c r="J46" s="131">
        <v>1209283.9000000029</v>
      </c>
      <c r="K46" s="131">
        <v>746460.46000001905</v>
      </c>
      <c r="L46" s="131">
        <v>1955744.360000022</v>
      </c>
      <c r="M46" s="131">
        <v>62994.638046627733</v>
      </c>
    </row>
    <row r="47" spans="1:13" x14ac:dyDescent="0.25">
      <c r="A47" s="133">
        <v>390816845</v>
      </c>
      <c r="B47" s="133" t="s">
        <v>80</v>
      </c>
      <c r="C47" s="131">
        <v>426469.79870581621</v>
      </c>
      <c r="G47" s="133">
        <v>390808526</v>
      </c>
      <c r="H47" s="133">
        <v>390808526</v>
      </c>
      <c r="I47" s="132" t="s">
        <v>134</v>
      </c>
      <c r="J47" s="131">
        <v>1148728.0299999991</v>
      </c>
      <c r="K47" s="131">
        <v>1886189.6199999959</v>
      </c>
      <c r="L47" s="131">
        <v>3034917.6499999948</v>
      </c>
      <c r="M47" s="131">
        <v>97754.87163520162</v>
      </c>
    </row>
    <row r="48" spans="1:13" x14ac:dyDescent="0.25">
      <c r="A48" s="133">
        <v>390816848</v>
      </c>
      <c r="B48" s="133" t="s">
        <v>266</v>
      </c>
      <c r="C48" s="131">
        <v>525289.55094285787</v>
      </c>
      <c r="G48" s="133">
        <v>390810545</v>
      </c>
      <c r="H48" s="133">
        <v>390810545</v>
      </c>
      <c r="I48" s="132" t="s">
        <v>78</v>
      </c>
      <c r="J48" s="131">
        <v>2812079.3399999901</v>
      </c>
      <c r="K48" s="131">
        <v>712826.75000002095</v>
      </c>
      <c r="L48" s="131">
        <v>3524906.090000011</v>
      </c>
      <c r="M48" s="131">
        <v>113537.42740073759</v>
      </c>
    </row>
    <row r="49" spans="1:13" x14ac:dyDescent="0.25">
      <c r="A49" s="133">
        <v>390816857</v>
      </c>
      <c r="B49" s="133" t="s">
        <v>265</v>
      </c>
      <c r="C49" s="131">
        <v>1341972.6342363255</v>
      </c>
      <c r="G49" s="433">
        <v>390812532</v>
      </c>
      <c r="H49" s="133">
        <v>390812532</v>
      </c>
      <c r="I49" s="132" t="s">
        <v>154</v>
      </c>
      <c r="J49" s="131">
        <v>104202815.06999972</v>
      </c>
      <c r="K49" s="131">
        <v>25636830.069982581</v>
      </c>
      <c r="L49" s="131">
        <v>129839645.13998231</v>
      </c>
      <c r="M49" s="131">
        <v>4182142.4195213742</v>
      </c>
    </row>
    <row r="50" spans="1:13" x14ac:dyDescent="0.25">
      <c r="A50" s="133">
        <v>390817529</v>
      </c>
      <c r="B50" s="133" t="s">
        <v>264</v>
      </c>
      <c r="C50" s="131">
        <v>621058.20581715542</v>
      </c>
      <c r="G50" s="434"/>
      <c r="H50" s="133">
        <v>390812532</v>
      </c>
      <c r="I50" s="132" t="s">
        <v>166</v>
      </c>
      <c r="J50" s="131">
        <v>2699648.0700000012</v>
      </c>
      <c r="K50" s="131">
        <v>451312.57000000705</v>
      </c>
      <c r="L50" s="131">
        <v>3150960.640000008</v>
      </c>
      <c r="M50" s="131">
        <v>101492.62300108014</v>
      </c>
    </row>
    <row r="51" spans="1:13" x14ac:dyDescent="0.25">
      <c r="A51" s="133">
        <v>390818682</v>
      </c>
      <c r="B51" s="133" t="s">
        <v>121</v>
      </c>
      <c r="C51" s="131">
        <v>146850.96623254515</v>
      </c>
      <c r="G51" s="133">
        <v>390813416</v>
      </c>
      <c r="H51" s="133">
        <v>390813416</v>
      </c>
      <c r="I51" s="132" t="s">
        <v>114</v>
      </c>
      <c r="J51" s="131">
        <v>14583026.459999925</v>
      </c>
      <c r="K51" s="131">
        <v>6984346.540000109</v>
      </c>
      <c r="L51" s="131">
        <v>21567373.000000034</v>
      </c>
      <c r="M51" s="131">
        <v>694686.32176017039</v>
      </c>
    </row>
    <row r="52" spans="1:13" x14ac:dyDescent="0.25">
      <c r="A52" s="133">
        <v>390819992</v>
      </c>
      <c r="B52" s="133" t="s">
        <v>87</v>
      </c>
      <c r="C52" s="131">
        <v>42971.696190880837</v>
      </c>
      <c r="G52" s="433">
        <v>390813418</v>
      </c>
      <c r="H52" s="133">
        <v>390813418</v>
      </c>
      <c r="I52" s="132" t="s">
        <v>188</v>
      </c>
      <c r="J52" s="131">
        <v>31106.38</v>
      </c>
      <c r="K52" s="131">
        <v>541554.50000000105</v>
      </c>
      <c r="L52" s="131">
        <v>572660.88000000105</v>
      </c>
      <c r="M52" s="131">
        <v>18445.439801274937</v>
      </c>
    </row>
    <row r="53" spans="1:13" x14ac:dyDescent="0.25">
      <c r="A53" s="133">
        <v>390824015</v>
      </c>
      <c r="B53" s="133" t="s">
        <v>151</v>
      </c>
      <c r="C53" s="131">
        <v>238135.94053555393</v>
      </c>
      <c r="G53" s="434"/>
      <c r="H53" s="133">
        <v>390813418</v>
      </c>
      <c r="I53" s="132" t="s">
        <v>187</v>
      </c>
      <c r="J53" s="131">
        <v>42322.15</v>
      </c>
      <c r="K53" s="131">
        <v>736576.83</v>
      </c>
      <c r="L53" s="131">
        <v>778898.98</v>
      </c>
      <c r="M53" s="131">
        <v>25088.380835206386</v>
      </c>
    </row>
    <row r="54" spans="1:13" x14ac:dyDescent="0.25">
      <c r="A54" s="133">
        <v>390830664</v>
      </c>
      <c r="B54" s="133" t="s">
        <v>95</v>
      </c>
      <c r="C54" s="131">
        <v>332525.17457891617</v>
      </c>
      <c r="G54" s="434"/>
      <c r="H54" s="133">
        <v>390813418</v>
      </c>
      <c r="I54" s="132" t="s">
        <v>107</v>
      </c>
      <c r="J54" s="131">
        <v>11363119.389999954</v>
      </c>
      <c r="K54" s="131">
        <v>2511795.199999983</v>
      </c>
      <c r="L54" s="131">
        <v>13874914.589999937</v>
      </c>
      <c r="M54" s="131">
        <v>446911.79501850152</v>
      </c>
    </row>
    <row r="55" spans="1:13" x14ac:dyDescent="0.25">
      <c r="A55" s="133">
        <v>390831153</v>
      </c>
      <c r="B55" s="133" t="s">
        <v>106</v>
      </c>
      <c r="C55" s="131">
        <v>31480.066672382265</v>
      </c>
      <c r="G55" s="434"/>
      <c r="H55" s="133">
        <v>390813418</v>
      </c>
      <c r="I55" s="132" t="s">
        <v>189</v>
      </c>
      <c r="J55" s="131">
        <v>1324432.810000001</v>
      </c>
      <c r="K55" s="131">
        <v>2055822.519999994</v>
      </c>
      <c r="L55" s="131">
        <v>3380255.329999995</v>
      </c>
      <c r="M55" s="131">
        <v>108878.21812178534</v>
      </c>
    </row>
    <row r="56" spans="1:13" x14ac:dyDescent="0.25">
      <c r="A56" s="133">
        <v>390832914</v>
      </c>
      <c r="B56" s="133" t="s">
        <v>75</v>
      </c>
      <c r="C56" s="131">
        <v>57321.057400996739</v>
      </c>
      <c r="G56" s="434"/>
      <c r="H56" s="133">
        <v>390813418</v>
      </c>
      <c r="I56" s="132" t="s">
        <v>190</v>
      </c>
      <c r="J56" s="131">
        <v>1618664.47</v>
      </c>
      <c r="K56" s="131">
        <v>2980027.7200000361</v>
      </c>
      <c r="L56" s="131">
        <v>4598692.1900000358</v>
      </c>
      <c r="M56" s="131">
        <v>148124.13929032258</v>
      </c>
    </row>
    <row r="57" spans="1:13" x14ac:dyDescent="0.25">
      <c r="A57" s="133">
        <v>390837206</v>
      </c>
      <c r="B57" s="133" t="s">
        <v>73</v>
      </c>
      <c r="C57" s="131">
        <v>139442.37055407854</v>
      </c>
      <c r="G57" s="433">
        <v>390816818</v>
      </c>
      <c r="H57" s="133">
        <v>390816818</v>
      </c>
      <c r="I57" s="132" t="s">
        <v>71</v>
      </c>
      <c r="J57" s="131">
        <v>10714583.759999819</v>
      </c>
      <c r="K57" s="131">
        <v>3187347.0999999782</v>
      </c>
      <c r="L57" s="131">
        <v>13901930.859999798</v>
      </c>
      <c r="M57" s="131">
        <v>447781.99062525824</v>
      </c>
    </row>
    <row r="58" spans="1:13" x14ac:dyDescent="0.25">
      <c r="A58" s="133">
        <v>390845590</v>
      </c>
      <c r="B58" s="133" t="s">
        <v>129</v>
      </c>
      <c r="C58" s="131">
        <v>59813.86653598502</v>
      </c>
      <c r="G58" s="434"/>
      <c r="H58" s="133">
        <v>390816818</v>
      </c>
      <c r="I58" s="132" t="s">
        <v>192</v>
      </c>
      <c r="J58" s="131">
        <v>1944134.5600000019</v>
      </c>
      <c r="K58" s="131">
        <v>766950.320000001</v>
      </c>
      <c r="L58" s="131">
        <v>2711084.8800000027</v>
      </c>
      <c r="M58" s="131">
        <v>87324.199533564504</v>
      </c>
    </row>
    <row r="59" spans="1:13" x14ac:dyDescent="0.25">
      <c r="A59" s="133">
        <v>390848401</v>
      </c>
      <c r="B59" s="133" t="s">
        <v>123</v>
      </c>
      <c r="C59" s="131">
        <v>60482.70419007176</v>
      </c>
      <c r="G59" s="133">
        <v>390816845</v>
      </c>
      <c r="H59" s="133">
        <v>390816845</v>
      </c>
      <c r="I59" s="132" t="s">
        <v>80</v>
      </c>
      <c r="J59" s="131">
        <v>8194388.2100000251</v>
      </c>
      <c r="K59" s="131">
        <v>5045880.0000003399</v>
      </c>
      <c r="L59" s="131">
        <v>13240268.210000366</v>
      </c>
      <c r="M59" s="131">
        <v>426469.79870581621</v>
      </c>
    </row>
    <row r="60" spans="1:13" x14ac:dyDescent="0.25">
      <c r="A60" s="133">
        <v>390868982</v>
      </c>
      <c r="B60" s="133" t="s">
        <v>89</v>
      </c>
      <c r="C60" s="131">
        <v>131700.33442904218</v>
      </c>
      <c r="G60" s="433">
        <v>390816848</v>
      </c>
      <c r="H60" s="133">
        <v>390816848</v>
      </c>
      <c r="I60" s="132" t="s">
        <v>105</v>
      </c>
      <c r="J60" s="131">
        <v>8341931.2299999408</v>
      </c>
      <c r="K60" s="131">
        <v>3699325.860000114</v>
      </c>
      <c r="L60" s="131">
        <v>12041257.090000056</v>
      </c>
      <c r="M60" s="131">
        <v>387849.58173722407</v>
      </c>
    </row>
    <row r="61" spans="1:13" x14ac:dyDescent="0.25">
      <c r="A61" s="133">
        <v>390869788</v>
      </c>
      <c r="B61" s="133" t="s">
        <v>99</v>
      </c>
      <c r="C61" s="131">
        <v>91874.84545833421</v>
      </c>
      <c r="G61" s="434"/>
      <c r="H61" s="133">
        <v>390816848</v>
      </c>
      <c r="I61" s="132" t="s">
        <v>173</v>
      </c>
      <c r="J61" s="131">
        <v>2031524.99</v>
      </c>
      <c r="K61" s="131">
        <v>2235464.2800000128</v>
      </c>
      <c r="L61" s="131">
        <v>4266989.2700000126</v>
      </c>
      <c r="M61" s="131">
        <v>137439.96920563382</v>
      </c>
    </row>
    <row r="62" spans="1:13" x14ac:dyDescent="0.25">
      <c r="A62" s="133">
        <v>390871113</v>
      </c>
      <c r="B62" s="133" t="s">
        <v>147</v>
      </c>
      <c r="C62" s="131">
        <v>101422.13966512891</v>
      </c>
      <c r="G62" s="433">
        <v>390816857</v>
      </c>
      <c r="H62" s="133">
        <v>390816857</v>
      </c>
      <c r="I62" s="132" t="s">
        <v>152</v>
      </c>
      <c r="J62" s="131">
        <v>2939230.709999999</v>
      </c>
      <c r="K62" s="131">
        <v>1346945.109999998</v>
      </c>
      <c r="L62" s="131">
        <v>4286175.8199999966</v>
      </c>
      <c r="M62" s="131">
        <v>138057.96908196353</v>
      </c>
    </row>
    <row r="63" spans="1:13" x14ac:dyDescent="0.25">
      <c r="A63" s="133">
        <v>390872080</v>
      </c>
      <c r="B63" s="133" t="s">
        <v>119</v>
      </c>
      <c r="C63" s="131">
        <v>33852.990295921132</v>
      </c>
      <c r="G63" s="434"/>
      <c r="H63" s="133">
        <v>390816857</v>
      </c>
      <c r="I63" s="132" t="s">
        <v>138</v>
      </c>
      <c r="J63" s="131">
        <v>24565854.390000332</v>
      </c>
      <c r="K63" s="131">
        <v>9968900.5000006091</v>
      </c>
      <c r="L63" s="131">
        <v>34534754.890000939</v>
      </c>
      <c r="M63" s="131">
        <v>1112366.4364419244</v>
      </c>
    </row>
    <row r="64" spans="1:13" x14ac:dyDescent="0.25">
      <c r="A64" s="133">
        <v>390872192</v>
      </c>
      <c r="B64" s="133" t="s">
        <v>48</v>
      </c>
      <c r="C64" s="131">
        <v>314605.09015434748</v>
      </c>
      <c r="G64" s="434"/>
      <c r="H64" s="133">
        <v>390816857</v>
      </c>
      <c r="I64" s="132" t="s">
        <v>191</v>
      </c>
      <c r="J64" s="131">
        <v>1328334.83</v>
      </c>
      <c r="K64" s="131">
        <v>1513890.119999961</v>
      </c>
      <c r="L64" s="131">
        <v>2842224.9499999611</v>
      </c>
      <c r="M64" s="131">
        <v>91548.228712437733</v>
      </c>
    </row>
    <row r="65" spans="1:13" x14ac:dyDescent="0.25">
      <c r="A65" s="133">
        <v>390873606</v>
      </c>
      <c r="B65" s="133" t="s">
        <v>117</v>
      </c>
      <c r="C65" s="131">
        <v>69007.062053832124</v>
      </c>
      <c r="G65" s="433">
        <v>390817529</v>
      </c>
      <c r="H65" s="133">
        <v>390817529</v>
      </c>
      <c r="I65" s="132" t="s">
        <v>183</v>
      </c>
      <c r="J65" s="131">
        <v>760352.04</v>
      </c>
      <c r="K65" s="131">
        <v>109703.59</v>
      </c>
      <c r="L65" s="131">
        <v>870055.63</v>
      </c>
      <c r="M65" s="131">
        <v>28024.541761828241</v>
      </c>
    </row>
    <row r="66" spans="1:13" x14ac:dyDescent="0.25">
      <c r="A66" s="133">
        <v>390884478</v>
      </c>
      <c r="B66" s="133" t="s">
        <v>97</v>
      </c>
      <c r="C66" s="131">
        <v>332871.45041123417</v>
      </c>
      <c r="G66" s="434"/>
      <c r="H66" s="133">
        <v>390817529</v>
      </c>
      <c r="I66" s="132" t="s">
        <v>110</v>
      </c>
      <c r="J66" s="131">
        <v>14817098.969999984</v>
      </c>
      <c r="K66" s="131">
        <v>3594344.920000148</v>
      </c>
      <c r="L66" s="131">
        <v>18411443.890000131</v>
      </c>
      <c r="M66" s="131">
        <v>593033.66405532719</v>
      </c>
    </row>
    <row r="67" spans="1:13" x14ac:dyDescent="0.25">
      <c r="A67" s="133">
        <v>390890676</v>
      </c>
      <c r="B67" s="133" t="s">
        <v>128</v>
      </c>
      <c r="C67" s="131">
        <v>140388.4053851213</v>
      </c>
      <c r="G67" s="133">
        <v>390818682</v>
      </c>
      <c r="H67" s="133">
        <v>390818682</v>
      </c>
      <c r="I67" s="132" t="s">
        <v>121</v>
      </c>
      <c r="J67" s="131">
        <v>2480848.810000001</v>
      </c>
      <c r="K67" s="131">
        <v>2078316.1900000051</v>
      </c>
      <c r="L67" s="131">
        <v>4559165.0000000056</v>
      </c>
      <c r="M67" s="131">
        <v>146850.96623254515</v>
      </c>
    </row>
    <row r="68" spans="1:13" x14ac:dyDescent="0.25">
      <c r="A68" s="133">
        <v>390892183</v>
      </c>
      <c r="B68" s="133" t="s">
        <v>96</v>
      </c>
      <c r="C68" s="131">
        <v>76590.693626095497</v>
      </c>
      <c r="G68" s="133">
        <v>390819992</v>
      </c>
      <c r="H68" s="133">
        <v>390819992</v>
      </c>
      <c r="I68" s="132" t="s">
        <v>87</v>
      </c>
      <c r="J68" s="131">
        <v>73841.58</v>
      </c>
      <c r="K68" s="131">
        <v>1260266.4500000009</v>
      </c>
      <c r="L68" s="131">
        <v>1334108.030000001</v>
      </c>
      <c r="M68" s="131">
        <v>42971.696190880837</v>
      </c>
    </row>
    <row r="69" spans="1:13" x14ac:dyDescent="0.25">
      <c r="A69" s="133">
        <v>390902199</v>
      </c>
      <c r="B69" s="133" t="s">
        <v>155</v>
      </c>
      <c r="C69" s="131">
        <v>48376.197882406268</v>
      </c>
      <c r="G69" s="133">
        <v>390824015</v>
      </c>
      <c r="H69" s="133">
        <v>390824015</v>
      </c>
      <c r="I69" s="132" t="s">
        <v>151</v>
      </c>
      <c r="J69" s="131">
        <v>5299632.219999996</v>
      </c>
      <c r="K69" s="131">
        <v>2093584.679999989</v>
      </c>
      <c r="L69" s="131">
        <v>7393216.8999999855</v>
      </c>
      <c r="M69" s="131">
        <v>238135.94053555393</v>
      </c>
    </row>
    <row r="70" spans="1:13" x14ac:dyDescent="0.25">
      <c r="A70" s="133">
        <v>390905385</v>
      </c>
      <c r="B70" s="133" t="s">
        <v>130</v>
      </c>
      <c r="C70" s="131">
        <v>40516.610186687627</v>
      </c>
      <c r="G70" s="133">
        <v>390830664</v>
      </c>
      <c r="H70" s="133">
        <v>390830664</v>
      </c>
      <c r="I70" s="132" t="s">
        <v>95</v>
      </c>
      <c r="J70" s="131">
        <v>7972644.3800000586</v>
      </c>
      <c r="K70" s="131">
        <v>2350999.8999999301</v>
      </c>
      <c r="L70" s="131">
        <v>10323644.279999988</v>
      </c>
      <c r="M70" s="131">
        <v>332525.17457891617</v>
      </c>
    </row>
    <row r="71" spans="1:13" x14ac:dyDescent="0.25">
      <c r="A71" s="133">
        <v>390907740</v>
      </c>
      <c r="B71" s="133" t="s">
        <v>112</v>
      </c>
      <c r="C71" s="131">
        <v>517982.20919025771</v>
      </c>
      <c r="G71" s="133">
        <v>390831153</v>
      </c>
      <c r="H71" s="133">
        <v>390831153</v>
      </c>
      <c r="I71" s="132" t="s">
        <v>106</v>
      </c>
      <c r="J71" s="131">
        <v>278861.78000000003</v>
      </c>
      <c r="K71" s="131">
        <v>698474.78</v>
      </c>
      <c r="L71" s="131">
        <v>977336.56</v>
      </c>
      <c r="M71" s="131">
        <v>31480.066672382265</v>
      </c>
    </row>
    <row r="72" spans="1:13" x14ac:dyDescent="0.25">
      <c r="A72" s="133">
        <v>390908320</v>
      </c>
      <c r="B72" s="133" t="s">
        <v>79</v>
      </c>
      <c r="C72" s="131">
        <v>156996.4450104743</v>
      </c>
      <c r="G72" s="133">
        <v>390832914</v>
      </c>
      <c r="H72" s="133">
        <v>390832914</v>
      </c>
      <c r="I72" s="132" t="s">
        <v>75</v>
      </c>
      <c r="J72" s="131">
        <v>518314.80000000005</v>
      </c>
      <c r="K72" s="131">
        <v>1261286.419999996</v>
      </c>
      <c r="L72" s="131">
        <v>1779601.219999996</v>
      </c>
      <c r="M72" s="131">
        <v>57321.057400996739</v>
      </c>
    </row>
    <row r="73" spans="1:13" x14ac:dyDescent="0.25">
      <c r="A73" s="133">
        <v>390910727</v>
      </c>
      <c r="B73" s="133" t="s">
        <v>70</v>
      </c>
      <c r="C73" s="131">
        <v>372533.77579319541</v>
      </c>
      <c r="G73" s="133">
        <v>390837206</v>
      </c>
      <c r="H73" s="133">
        <v>390837206</v>
      </c>
      <c r="I73" s="132" t="s">
        <v>73</v>
      </c>
      <c r="J73" s="131">
        <v>1878743.6600000099</v>
      </c>
      <c r="K73" s="131">
        <v>2450412.570000289</v>
      </c>
      <c r="L73" s="131">
        <v>4329156.2300002985</v>
      </c>
      <c r="M73" s="131">
        <v>139442.37055407854</v>
      </c>
    </row>
    <row r="74" spans="1:13" x14ac:dyDescent="0.25">
      <c r="A74" s="133">
        <v>390926284</v>
      </c>
      <c r="B74" s="133" t="s">
        <v>137</v>
      </c>
      <c r="C74" s="131">
        <v>91924.529793935711</v>
      </c>
      <c r="G74" s="133">
        <v>390845590</v>
      </c>
      <c r="H74" s="133">
        <v>390845590</v>
      </c>
      <c r="I74" s="132" t="s">
        <v>129</v>
      </c>
      <c r="J74" s="131">
        <v>135043.47</v>
      </c>
      <c r="K74" s="131">
        <v>1721950.009999986</v>
      </c>
      <c r="L74" s="131">
        <v>1856993.479999986</v>
      </c>
      <c r="M74" s="131">
        <v>59813.86653598502</v>
      </c>
    </row>
    <row r="75" spans="1:13" x14ac:dyDescent="0.25">
      <c r="A75" s="133">
        <v>390929538</v>
      </c>
      <c r="B75" s="133" t="s">
        <v>77</v>
      </c>
      <c r="C75" s="131">
        <v>39985.971072171531</v>
      </c>
      <c r="G75" s="133">
        <v>390848401</v>
      </c>
      <c r="H75" s="133">
        <v>390848401</v>
      </c>
      <c r="I75" s="132" t="s">
        <v>123</v>
      </c>
      <c r="J75" s="131">
        <v>139423.03</v>
      </c>
      <c r="K75" s="131">
        <v>1738335.319999994</v>
      </c>
      <c r="L75" s="131">
        <v>1877758.349999994</v>
      </c>
      <c r="M75" s="131">
        <v>60482.70419007176</v>
      </c>
    </row>
    <row r="76" spans="1:13" x14ac:dyDescent="0.25">
      <c r="A76" s="133">
        <v>390930748</v>
      </c>
      <c r="B76" s="133" t="s">
        <v>91</v>
      </c>
      <c r="C76" s="131">
        <v>224004.62112152978</v>
      </c>
      <c r="G76" s="133">
        <v>390868982</v>
      </c>
      <c r="H76" s="133">
        <v>390868982</v>
      </c>
      <c r="I76" s="132" t="s">
        <v>89</v>
      </c>
      <c r="J76" s="131">
        <v>2219611.370000008</v>
      </c>
      <c r="K76" s="131">
        <v>1869184.029999984</v>
      </c>
      <c r="L76" s="131">
        <v>4088795.399999992</v>
      </c>
      <c r="M76" s="131">
        <v>131700.33442904218</v>
      </c>
    </row>
    <row r="77" spans="1:13" x14ac:dyDescent="0.25">
      <c r="A77" s="133">
        <v>390938661</v>
      </c>
      <c r="B77" s="133" t="s">
        <v>135</v>
      </c>
      <c r="C77" s="131">
        <v>40668.990170318859</v>
      </c>
      <c r="G77" s="133">
        <v>390869788</v>
      </c>
      <c r="H77" s="133">
        <v>390869788</v>
      </c>
      <c r="I77" s="132" t="s">
        <v>99</v>
      </c>
      <c r="J77" s="131">
        <v>757310.71</v>
      </c>
      <c r="K77" s="131">
        <v>2095054.4499999899</v>
      </c>
      <c r="L77" s="131">
        <v>2852365.1599999899</v>
      </c>
      <c r="M77" s="131">
        <v>91874.84545833421</v>
      </c>
    </row>
    <row r="78" spans="1:13" x14ac:dyDescent="0.25">
      <c r="A78" s="133">
        <v>390944012</v>
      </c>
      <c r="B78" s="133" t="s">
        <v>109</v>
      </c>
      <c r="C78" s="131">
        <v>49478.510114031989</v>
      </c>
      <c r="G78" s="133">
        <v>390871113</v>
      </c>
      <c r="H78" s="133">
        <v>390871113</v>
      </c>
      <c r="I78" s="132" t="s">
        <v>147</v>
      </c>
      <c r="J78" s="131">
        <v>970496.92</v>
      </c>
      <c r="K78" s="131">
        <v>2178275.4799999851</v>
      </c>
      <c r="L78" s="131">
        <v>3148772.399999985</v>
      </c>
      <c r="M78" s="131">
        <v>101422.13966512891</v>
      </c>
    </row>
    <row r="79" spans="1:13" x14ac:dyDescent="0.25">
      <c r="A79" s="133">
        <v>390964813</v>
      </c>
      <c r="B79" s="133" t="s">
        <v>68</v>
      </c>
      <c r="C79" s="131">
        <v>150598.27077933997</v>
      </c>
      <c r="G79" s="133">
        <v>390872080</v>
      </c>
      <c r="H79" s="133">
        <v>390872080</v>
      </c>
      <c r="I79" s="132" t="s">
        <v>119</v>
      </c>
      <c r="J79" s="131">
        <v>590257.5</v>
      </c>
      <c r="K79" s="131">
        <v>460749.32999999402</v>
      </c>
      <c r="L79" s="131">
        <v>1051006.829999994</v>
      </c>
      <c r="M79" s="131">
        <v>33852.990295921132</v>
      </c>
    </row>
    <row r="80" spans="1:13" x14ac:dyDescent="0.25">
      <c r="A80" s="133">
        <v>390973724</v>
      </c>
      <c r="B80" s="133" t="s">
        <v>136</v>
      </c>
      <c r="C80" s="131">
        <v>34520.780156841487</v>
      </c>
      <c r="G80" s="133">
        <v>390872192</v>
      </c>
      <c r="H80" s="133">
        <v>390872192</v>
      </c>
      <c r="I80" s="132" t="s">
        <v>48</v>
      </c>
      <c r="J80" s="131">
        <v>9169927.7000000402</v>
      </c>
      <c r="K80" s="131">
        <v>597365.99</v>
      </c>
      <c r="L80" s="131">
        <v>9767293.6900000405</v>
      </c>
      <c r="M80" s="131">
        <v>314605.09015434748</v>
      </c>
    </row>
    <row r="81" spans="1:13" x14ac:dyDescent="0.25">
      <c r="A81" s="133">
        <v>390985690</v>
      </c>
      <c r="B81" s="133" t="s">
        <v>150</v>
      </c>
      <c r="C81" s="131">
        <v>30801.211690452292</v>
      </c>
      <c r="G81" s="133">
        <v>390873606</v>
      </c>
      <c r="H81" s="133">
        <v>390873606</v>
      </c>
      <c r="I81" s="132" t="s">
        <v>117</v>
      </c>
      <c r="J81" s="131">
        <v>1556631.1400000039</v>
      </c>
      <c r="K81" s="131">
        <v>585776.16000000702</v>
      </c>
      <c r="L81" s="131">
        <v>2142407.300000011</v>
      </c>
      <c r="M81" s="131">
        <v>69007.062053832124</v>
      </c>
    </row>
    <row r="82" spans="1:13" x14ac:dyDescent="0.25">
      <c r="A82" s="133">
        <v>390987025</v>
      </c>
      <c r="B82" s="133" t="s">
        <v>124</v>
      </c>
      <c r="C82" s="131">
        <v>239593.22853599244</v>
      </c>
      <c r="G82" s="133">
        <v>390884478</v>
      </c>
      <c r="H82" s="133">
        <v>390884478</v>
      </c>
      <c r="I82" s="132" t="s">
        <v>97</v>
      </c>
      <c r="J82" s="131">
        <v>6620754.7900000177</v>
      </c>
      <c r="K82" s="131">
        <v>3713640.0400000978</v>
      </c>
      <c r="L82" s="131">
        <v>10334394.830000116</v>
      </c>
      <c r="M82" s="131">
        <v>332871.45041123417</v>
      </c>
    </row>
    <row r="83" spans="1:13" x14ac:dyDescent="0.25">
      <c r="A83" s="133">
        <v>390992883</v>
      </c>
      <c r="B83" s="133" t="s">
        <v>126</v>
      </c>
      <c r="C83" s="131">
        <v>65211.968733309775</v>
      </c>
      <c r="G83" s="133">
        <v>390890676</v>
      </c>
      <c r="H83" s="133">
        <v>390890676</v>
      </c>
      <c r="I83" s="132" t="s">
        <v>128</v>
      </c>
      <c r="J83" s="131">
        <v>1594157.7699999991</v>
      </c>
      <c r="K83" s="131">
        <v>2764369.2500000112</v>
      </c>
      <c r="L83" s="131">
        <v>4358527.0200000107</v>
      </c>
      <c r="M83" s="131">
        <v>140388.4053851213</v>
      </c>
    </row>
    <row r="84" spans="1:13" x14ac:dyDescent="0.25">
      <c r="A84" s="133">
        <v>391022464</v>
      </c>
      <c r="B84" s="133" t="s">
        <v>140</v>
      </c>
      <c r="C84" s="131">
        <v>545432.30036170734</v>
      </c>
      <c r="G84" s="133">
        <v>390892183</v>
      </c>
      <c r="H84" s="133">
        <v>390892183</v>
      </c>
      <c r="I84" s="132" t="s">
        <v>96</v>
      </c>
      <c r="J84" s="131">
        <v>224543.43</v>
      </c>
      <c r="K84" s="131">
        <v>2153306.839999998</v>
      </c>
      <c r="L84" s="131">
        <v>2377850.2699999982</v>
      </c>
      <c r="M84" s="131">
        <v>76590.693626095497</v>
      </c>
    </row>
    <row r="85" spans="1:13" x14ac:dyDescent="0.25">
      <c r="A85" s="133">
        <v>391027536</v>
      </c>
      <c r="B85" s="133" t="s">
        <v>145</v>
      </c>
      <c r="C85" s="131">
        <v>154926.79936945706</v>
      </c>
      <c r="G85" s="133">
        <v>390902199</v>
      </c>
      <c r="H85" s="133">
        <v>390902199</v>
      </c>
      <c r="I85" s="132" t="s">
        <v>155</v>
      </c>
      <c r="J85" s="131">
        <v>1500591.64</v>
      </c>
      <c r="K85" s="131">
        <v>1305.6500000000001</v>
      </c>
      <c r="L85" s="131">
        <v>1501897.2899999998</v>
      </c>
      <c r="M85" s="131">
        <v>48376.197882406268</v>
      </c>
    </row>
    <row r="86" spans="1:13" x14ac:dyDescent="0.25">
      <c r="A86" s="133">
        <v>391027676</v>
      </c>
      <c r="B86" s="133" t="s">
        <v>170</v>
      </c>
      <c r="C86" s="131">
        <v>171454.14088336131</v>
      </c>
      <c r="G86" s="133">
        <v>390905385</v>
      </c>
      <c r="H86" s="133">
        <v>390905385</v>
      </c>
      <c r="I86" s="132" t="s">
        <v>130</v>
      </c>
      <c r="J86" s="131">
        <v>124810.61</v>
      </c>
      <c r="K86" s="131">
        <v>1133076.32</v>
      </c>
      <c r="L86" s="131">
        <v>1257886.9300000002</v>
      </c>
      <c r="M86" s="131">
        <v>40516.610186687627</v>
      </c>
    </row>
    <row r="87" spans="1:13" x14ac:dyDescent="0.25">
      <c r="A87" s="133">
        <v>391028081</v>
      </c>
      <c r="B87" s="133" t="s">
        <v>122</v>
      </c>
      <c r="C87" s="131">
        <v>242640.33346214256</v>
      </c>
      <c r="G87" s="133">
        <v>390907740</v>
      </c>
      <c r="H87" s="133">
        <v>390907740</v>
      </c>
      <c r="I87" s="132" t="s">
        <v>112</v>
      </c>
      <c r="J87" s="131">
        <v>10623968.719999967</v>
      </c>
      <c r="K87" s="131">
        <v>5457412.4200005475</v>
      </c>
      <c r="L87" s="131">
        <v>16081381.140000515</v>
      </c>
      <c r="M87" s="131">
        <v>517982.20919025771</v>
      </c>
    </row>
    <row r="88" spans="1:13" x14ac:dyDescent="0.25">
      <c r="A88" s="133">
        <v>391091432</v>
      </c>
      <c r="B88" s="133" t="s">
        <v>63</v>
      </c>
      <c r="C88" s="131">
        <v>143259.6897804793</v>
      </c>
      <c r="G88" s="133">
        <v>390908320</v>
      </c>
      <c r="H88" s="133">
        <v>390908320</v>
      </c>
      <c r="I88" s="132" t="s">
        <v>79</v>
      </c>
      <c r="J88" s="131">
        <v>1862519.7299999979</v>
      </c>
      <c r="K88" s="131">
        <v>3011623.870000029</v>
      </c>
      <c r="L88" s="131">
        <v>4874143.6000000266</v>
      </c>
      <c r="M88" s="131">
        <v>156996.4450104743</v>
      </c>
    </row>
    <row r="89" spans="1:13" x14ac:dyDescent="0.25">
      <c r="A89" s="133">
        <v>391101287</v>
      </c>
      <c r="B89" s="133" t="s">
        <v>116</v>
      </c>
      <c r="C89" s="131">
        <v>49637.991771113098</v>
      </c>
      <c r="G89" s="133">
        <v>390910727</v>
      </c>
      <c r="H89" s="133">
        <v>390910727</v>
      </c>
      <c r="I89" s="132" t="s">
        <v>70</v>
      </c>
      <c r="J89" s="131">
        <v>8419491.6499999594</v>
      </c>
      <c r="K89" s="131">
        <v>3146267.809999946</v>
      </c>
      <c r="L89" s="131">
        <v>11565759.459999906</v>
      </c>
      <c r="M89" s="131">
        <v>372533.77579319541</v>
      </c>
    </row>
    <row r="90" spans="1:13" x14ac:dyDescent="0.25">
      <c r="A90" s="133">
        <v>391138241</v>
      </c>
      <c r="B90" s="133" t="s">
        <v>86</v>
      </c>
      <c r="C90" s="131">
        <v>530695.76266632532</v>
      </c>
      <c r="G90" s="133">
        <v>390926284</v>
      </c>
      <c r="H90" s="133">
        <v>390926284</v>
      </c>
      <c r="I90" s="132" t="s">
        <v>137</v>
      </c>
      <c r="J90" s="131">
        <v>852966.75</v>
      </c>
      <c r="K90" s="131">
        <v>2000940.919999985</v>
      </c>
      <c r="L90" s="131">
        <v>2853907.669999985</v>
      </c>
      <c r="M90" s="131">
        <v>91924.529793935711</v>
      </c>
    </row>
    <row r="91" spans="1:13" x14ac:dyDescent="0.25">
      <c r="A91" s="133">
        <v>391139101</v>
      </c>
      <c r="B91" s="133" t="s">
        <v>263</v>
      </c>
      <c r="C91" s="131">
        <v>701019.96732866112</v>
      </c>
      <c r="G91" s="133">
        <v>390929538</v>
      </c>
      <c r="H91" s="133">
        <v>390929538</v>
      </c>
      <c r="I91" s="132" t="s">
        <v>77</v>
      </c>
      <c r="J91" s="131">
        <v>180949.25</v>
      </c>
      <c r="K91" s="131">
        <v>1060463.3500000071</v>
      </c>
      <c r="L91" s="131">
        <v>1241412.6000000071</v>
      </c>
      <c r="M91" s="131">
        <v>39985.971072171531</v>
      </c>
    </row>
    <row r="92" spans="1:13" x14ac:dyDescent="0.25">
      <c r="A92" s="133">
        <v>391140373</v>
      </c>
      <c r="B92" s="133" t="s">
        <v>113</v>
      </c>
      <c r="C92" s="131">
        <v>75435.340126688738</v>
      </c>
      <c r="G92" s="133">
        <v>390930748</v>
      </c>
      <c r="H92" s="133">
        <v>390930748</v>
      </c>
      <c r="I92" s="132" t="s">
        <v>91</v>
      </c>
      <c r="J92" s="131">
        <v>4919192.129999971</v>
      </c>
      <c r="K92" s="131">
        <v>2035300.9499999718</v>
      </c>
      <c r="L92" s="131">
        <v>6954493.0799999423</v>
      </c>
      <c r="M92" s="131">
        <v>224004.62112152978</v>
      </c>
    </row>
    <row r="93" spans="1:13" x14ac:dyDescent="0.25">
      <c r="A93" s="133">
        <v>391150165</v>
      </c>
      <c r="B93" s="133" t="s">
        <v>92</v>
      </c>
      <c r="C93" s="131">
        <v>32518.99015529477</v>
      </c>
      <c r="G93" s="133">
        <v>390938661</v>
      </c>
      <c r="H93" s="133">
        <v>390938661</v>
      </c>
      <c r="I93" s="132" t="s">
        <v>135</v>
      </c>
      <c r="J93" s="131">
        <v>237133.79</v>
      </c>
      <c r="K93" s="131">
        <v>1025483.959999999</v>
      </c>
      <c r="L93" s="131">
        <v>1262617.7499999991</v>
      </c>
      <c r="M93" s="131">
        <v>40668.990170318859</v>
      </c>
    </row>
    <row r="94" spans="1:13" x14ac:dyDescent="0.25">
      <c r="A94" s="133">
        <v>391157876</v>
      </c>
      <c r="B94" s="133" t="s">
        <v>111</v>
      </c>
      <c r="C94" s="131">
        <v>84211.952665281526</v>
      </c>
      <c r="G94" s="133">
        <v>390944012</v>
      </c>
      <c r="H94" s="133">
        <v>390944012</v>
      </c>
      <c r="I94" s="132" t="s">
        <v>109</v>
      </c>
      <c r="J94" s="131">
        <v>90138.93</v>
      </c>
      <c r="K94" s="131">
        <v>1445980.9700000021</v>
      </c>
      <c r="L94" s="131">
        <v>1536119.900000002</v>
      </c>
      <c r="M94" s="131">
        <v>49478.510114031989</v>
      </c>
    </row>
    <row r="95" spans="1:13" x14ac:dyDescent="0.25">
      <c r="A95" s="133">
        <v>391211629</v>
      </c>
      <c r="B95" s="133" t="s">
        <v>90</v>
      </c>
      <c r="C95" s="131">
        <v>84159.507283563871</v>
      </c>
      <c r="G95" s="133">
        <v>390964813</v>
      </c>
      <c r="H95" s="133">
        <v>390964813</v>
      </c>
      <c r="I95" s="132" t="s">
        <v>68</v>
      </c>
      <c r="J95" s="131">
        <v>1643111.32</v>
      </c>
      <c r="K95" s="131">
        <v>3032393.2600000012</v>
      </c>
      <c r="L95" s="131">
        <v>4675504.580000001</v>
      </c>
      <c r="M95" s="131">
        <v>150598.27077933997</v>
      </c>
    </row>
    <row r="96" spans="1:13" x14ac:dyDescent="0.25">
      <c r="A96" s="133">
        <v>391264986</v>
      </c>
      <c r="B96" s="133" t="s">
        <v>120</v>
      </c>
      <c r="C96" s="131">
        <v>961621.52325640141</v>
      </c>
      <c r="G96" s="133">
        <v>390973724</v>
      </c>
      <c r="H96" s="133">
        <v>390973724</v>
      </c>
      <c r="I96" s="132" t="s">
        <v>136</v>
      </c>
      <c r="J96" s="131">
        <v>92356.23</v>
      </c>
      <c r="K96" s="131">
        <v>979382.94000000297</v>
      </c>
      <c r="L96" s="131">
        <v>1071739.170000003</v>
      </c>
      <c r="M96" s="131">
        <v>34520.780156841487</v>
      </c>
    </row>
    <row r="97" spans="1:13" x14ac:dyDescent="0.25">
      <c r="A97" s="133">
        <v>391267785</v>
      </c>
      <c r="B97" s="133" t="s">
        <v>51</v>
      </c>
      <c r="C97" s="131">
        <v>72823.453952690645</v>
      </c>
      <c r="G97" s="133">
        <v>390985690</v>
      </c>
      <c r="H97" s="133">
        <v>390985690</v>
      </c>
      <c r="I97" s="132" t="s">
        <v>150</v>
      </c>
      <c r="J97" s="131">
        <v>153075.93</v>
      </c>
      <c r="K97" s="131">
        <v>803184.76000000502</v>
      </c>
      <c r="L97" s="131">
        <v>956260.69000000507</v>
      </c>
      <c r="M97" s="131">
        <v>30801.211690452292</v>
      </c>
    </row>
    <row r="98" spans="1:13" x14ac:dyDescent="0.25">
      <c r="A98" s="133">
        <v>391365168</v>
      </c>
      <c r="B98" s="133" t="s">
        <v>58</v>
      </c>
      <c r="C98" s="131">
        <v>16293.322563053654</v>
      </c>
      <c r="G98" s="133">
        <v>390987025</v>
      </c>
      <c r="H98" s="133">
        <v>390987025</v>
      </c>
      <c r="I98" s="132" t="s">
        <v>124</v>
      </c>
      <c r="J98" s="131">
        <v>5533720.5500000026</v>
      </c>
      <c r="K98" s="131">
        <v>1904739.6100000441</v>
      </c>
      <c r="L98" s="131">
        <v>7438460.1600000467</v>
      </c>
      <c r="M98" s="131">
        <v>239593.22853599244</v>
      </c>
    </row>
    <row r="99" spans="1:13" x14ac:dyDescent="0.25">
      <c r="A99" s="133">
        <v>391370626</v>
      </c>
      <c r="B99" s="133" t="s">
        <v>59</v>
      </c>
      <c r="C99" s="131">
        <v>98568.669042001129</v>
      </c>
      <c r="G99" s="133">
        <v>390992883</v>
      </c>
      <c r="H99" s="133">
        <v>390992883</v>
      </c>
      <c r="I99" s="132" t="s">
        <v>126</v>
      </c>
      <c r="J99" s="131">
        <v>810794.17</v>
      </c>
      <c r="K99" s="131">
        <v>1213789.8899999419</v>
      </c>
      <c r="L99" s="131">
        <v>2024584.0599999418</v>
      </c>
      <c r="M99" s="131">
        <v>65211.968733309775</v>
      </c>
    </row>
    <row r="100" spans="1:13" x14ac:dyDescent="0.25">
      <c r="A100" s="133">
        <v>391390638</v>
      </c>
      <c r="B100" s="133" t="s">
        <v>262</v>
      </c>
      <c r="C100" s="131">
        <v>144505.27331360892</v>
      </c>
      <c r="G100" s="133">
        <v>391022464</v>
      </c>
      <c r="H100" s="133">
        <v>391022464</v>
      </c>
      <c r="I100" s="132" t="s">
        <v>140</v>
      </c>
      <c r="J100" s="131">
        <v>13421134.889999831</v>
      </c>
      <c r="K100" s="131">
        <v>3512467.370000008</v>
      </c>
      <c r="L100" s="131">
        <v>16933602.259999838</v>
      </c>
      <c r="M100" s="131">
        <v>545432.30036170734</v>
      </c>
    </row>
    <row r="101" spans="1:13" x14ac:dyDescent="0.25">
      <c r="A101" s="133">
        <v>391528430</v>
      </c>
      <c r="B101" s="133" t="s">
        <v>62</v>
      </c>
      <c r="C101" s="131">
        <v>66128.567437129401</v>
      </c>
      <c r="G101" s="133">
        <v>391027536</v>
      </c>
      <c r="H101" s="133">
        <v>391027536</v>
      </c>
      <c r="I101" s="132" t="s">
        <v>145</v>
      </c>
      <c r="J101" s="131">
        <v>2028963.360000002</v>
      </c>
      <c r="K101" s="131">
        <v>2780925.5999999968</v>
      </c>
      <c r="L101" s="131">
        <v>4809888.959999999</v>
      </c>
      <c r="M101" s="131">
        <v>154926.79936945706</v>
      </c>
    </row>
    <row r="102" spans="1:13" x14ac:dyDescent="0.25">
      <c r="A102" s="133">
        <v>391536207</v>
      </c>
      <c r="B102" s="133" t="s">
        <v>64</v>
      </c>
      <c r="C102" s="131">
        <v>176630.07904145445</v>
      </c>
      <c r="G102" s="133">
        <v>391027676</v>
      </c>
      <c r="H102" s="133">
        <v>391027676</v>
      </c>
      <c r="I102" s="132" t="s">
        <v>170</v>
      </c>
      <c r="J102" s="131">
        <v>2966690.9599999981</v>
      </c>
      <c r="K102" s="131">
        <v>2356309.2099999259</v>
      </c>
      <c r="L102" s="131">
        <v>5323000.1699999236</v>
      </c>
      <c r="M102" s="131">
        <v>171454.14088336131</v>
      </c>
    </row>
    <row r="103" spans="1:13" x14ac:dyDescent="0.25">
      <c r="A103" s="133">
        <v>391657627</v>
      </c>
      <c r="B103" s="133" t="s">
        <v>55</v>
      </c>
      <c r="C103" s="131">
        <v>106171.68172788965</v>
      </c>
      <c r="G103" s="133">
        <v>391028081</v>
      </c>
      <c r="H103" s="133">
        <v>391028081</v>
      </c>
      <c r="I103" s="132" t="s">
        <v>122</v>
      </c>
      <c r="J103" s="131">
        <v>4329713.3199999947</v>
      </c>
      <c r="K103" s="131">
        <v>3203347.8800002392</v>
      </c>
      <c r="L103" s="131">
        <v>7533061.2000002339</v>
      </c>
      <c r="M103" s="131">
        <v>242640.33346214256</v>
      </c>
    </row>
    <row r="104" spans="1:13" x14ac:dyDescent="0.25">
      <c r="A104" s="133">
        <v>391834962</v>
      </c>
      <c r="B104" s="133" t="s">
        <v>142</v>
      </c>
      <c r="C104" s="131">
        <v>55925.974751765381</v>
      </c>
      <c r="G104" s="133">
        <v>391091432</v>
      </c>
      <c r="H104" s="133">
        <v>391091432</v>
      </c>
      <c r="I104" s="132" t="s">
        <v>63</v>
      </c>
      <c r="J104" s="131">
        <v>1465561.68</v>
      </c>
      <c r="K104" s="131">
        <v>2982107.819999991</v>
      </c>
      <c r="L104" s="131">
        <v>4447669.4999999907</v>
      </c>
      <c r="M104" s="131">
        <v>143259.6897804793</v>
      </c>
    </row>
    <row r="105" spans="1:13" x14ac:dyDescent="0.25">
      <c r="A105" s="133">
        <v>391835630</v>
      </c>
      <c r="B105" s="133" t="s">
        <v>159</v>
      </c>
      <c r="C105" s="131">
        <v>3140980.2271412262</v>
      </c>
      <c r="G105" s="133">
        <v>391101287</v>
      </c>
      <c r="H105" s="133">
        <v>391101287</v>
      </c>
      <c r="I105" s="132" t="s">
        <v>116</v>
      </c>
      <c r="J105" s="131">
        <v>349405.52</v>
      </c>
      <c r="K105" s="131">
        <v>1191665.679999995</v>
      </c>
      <c r="L105" s="131">
        <v>1541071.1999999951</v>
      </c>
      <c r="M105" s="131">
        <v>49637.991771113098</v>
      </c>
    </row>
    <row r="106" spans="1:13" x14ac:dyDescent="0.25">
      <c r="A106" s="133">
        <v>391947472</v>
      </c>
      <c r="B106" s="133" t="s">
        <v>167</v>
      </c>
      <c r="C106" s="131">
        <v>476040.34326098399</v>
      </c>
      <c r="G106" s="133">
        <v>391138241</v>
      </c>
      <c r="H106" s="133">
        <v>391138241</v>
      </c>
      <c r="I106" s="132" t="s">
        <v>86</v>
      </c>
      <c r="J106" s="131">
        <v>12761744.359999971</v>
      </c>
      <c r="K106" s="131">
        <v>3714344.3499999698</v>
      </c>
      <c r="L106" s="131">
        <v>16476088.709999941</v>
      </c>
      <c r="M106" s="131">
        <v>530695.76266632532</v>
      </c>
    </row>
    <row r="107" spans="1:13" x14ac:dyDescent="0.25">
      <c r="A107" s="133">
        <v>392015655</v>
      </c>
      <c r="B107" s="133" t="s">
        <v>168</v>
      </c>
      <c r="C107" s="131">
        <v>40539.569837685071</v>
      </c>
      <c r="G107" s="433">
        <v>391139101</v>
      </c>
      <c r="H107" s="133">
        <v>391139101</v>
      </c>
      <c r="I107" s="132" t="s">
        <v>180</v>
      </c>
      <c r="J107" s="131">
        <v>6019564.139999995</v>
      </c>
      <c r="K107" s="131">
        <v>0</v>
      </c>
      <c r="L107" s="131">
        <v>6019564.139999995</v>
      </c>
      <c r="M107" s="131">
        <v>193890.50632249063</v>
      </c>
    </row>
    <row r="108" spans="1:13" x14ac:dyDescent="0.25">
      <c r="A108" s="133">
        <v>396005671</v>
      </c>
      <c r="B108" s="133" t="s">
        <v>54</v>
      </c>
      <c r="C108" s="131">
        <v>52299.015031838127</v>
      </c>
      <c r="G108" s="434"/>
      <c r="H108" s="133">
        <v>391139101</v>
      </c>
      <c r="I108" s="132" t="s">
        <v>56</v>
      </c>
      <c r="J108" s="131">
        <v>7839573.2000000244</v>
      </c>
      <c r="K108" s="131">
        <v>0</v>
      </c>
      <c r="L108" s="131">
        <v>7839573.2000000244</v>
      </c>
      <c r="M108" s="131">
        <v>252513.10256829226</v>
      </c>
    </row>
    <row r="109" spans="1:13" x14ac:dyDescent="0.25">
      <c r="A109" s="133">
        <v>396005696</v>
      </c>
      <c r="B109" s="133" t="s">
        <v>47</v>
      </c>
      <c r="C109" s="131">
        <v>20266.533957751715</v>
      </c>
      <c r="G109" s="434"/>
      <c r="H109" s="133">
        <v>391139101</v>
      </c>
      <c r="I109" s="132" t="s">
        <v>52</v>
      </c>
      <c r="J109" s="131">
        <v>7896377.8300000355</v>
      </c>
      <c r="K109" s="131">
        <v>8493.48</v>
      </c>
      <c r="L109" s="131">
        <v>7904871.3100000359</v>
      </c>
      <c r="M109" s="131">
        <v>254616.35843787817</v>
      </c>
    </row>
    <row r="110" spans="1:13" x14ac:dyDescent="0.25">
      <c r="A110" s="133">
        <v>396005711</v>
      </c>
      <c r="B110" s="133" t="s">
        <v>127</v>
      </c>
      <c r="C110" s="131">
        <v>28405.598980397503</v>
      </c>
      <c r="G110" s="133">
        <v>391140373</v>
      </c>
      <c r="H110" s="133">
        <v>391140373</v>
      </c>
      <c r="I110" s="132" t="s">
        <v>113</v>
      </c>
      <c r="J110" s="131">
        <v>966561.98</v>
      </c>
      <c r="K110" s="131">
        <v>1375418.9500000039</v>
      </c>
      <c r="L110" s="131">
        <v>2341980.9300000039</v>
      </c>
      <c r="M110" s="131">
        <v>75435.340126688738</v>
      </c>
    </row>
    <row r="111" spans="1:13" x14ac:dyDescent="0.25">
      <c r="A111" s="133">
        <v>396005720</v>
      </c>
      <c r="B111" s="133" t="s">
        <v>49</v>
      </c>
      <c r="C111" s="131">
        <v>280518.40848385502</v>
      </c>
      <c r="G111" s="133">
        <v>391150165</v>
      </c>
      <c r="H111" s="133">
        <v>391150165</v>
      </c>
      <c r="I111" s="132" t="s">
        <v>92</v>
      </c>
      <c r="J111" s="131">
        <v>481216.92000000004</v>
      </c>
      <c r="K111" s="131">
        <v>528374.26999999699</v>
      </c>
      <c r="L111" s="131">
        <v>1009591.189999997</v>
      </c>
      <c r="M111" s="131">
        <v>32518.99015529477</v>
      </c>
    </row>
    <row r="112" spans="1:13" x14ac:dyDescent="0.25">
      <c r="A112" s="133">
        <v>396005756</v>
      </c>
      <c r="B112" s="133" t="s">
        <v>50</v>
      </c>
      <c r="C112" s="131">
        <v>31496.465778893642</v>
      </c>
      <c r="G112" s="133">
        <v>391157876</v>
      </c>
      <c r="H112" s="133">
        <v>391157876</v>
      </c>
      <c r="I112" s="132" t="s">
        <v>111</v>
      </c>
      <c r="J112" s="131">
        <v>1107673.599999998</v>
      </c>
      <c r="K112" s="131">
        <v>1506787.829999913</v>
      </c>
      <c r="L112" s="131">
        <v>2614461.4299999112</v>
      </c>
      <c r="M112" s="131">
        <v>84211.952665281526</v>
      </c>
    </row>
    <row r="113" spans="1:13" x14ac:dyDescent="0.25">
      <c r="A113" s="133">
        <v>396005763</v>
      </c>
      <c r="B113" s="133" t="s">
        <v>53</v>
      </c>
      <c r="C113" s="131">
        <v>47466.521119918121</v>
      </c>
      <c r="G113" s="133">
        <v>391211629</v>
      </c>
      <c r="H113" s="133">
        <v>391211629</v>
      </c>
      <c r="I113" s="132" t="s">
        <v>90</v>
      </c>
      <c r="J113" s="131">
        <v>1529512.059999997</v>
      </c>
      <c r="K113" s="131">
        <v>1083321.1399999829</v>
      </c>
      <c r="L113" s="131">
        <v>2612833.1999999797</v>
      </c>
      <c r="M113" s="131">
        <v>84159.507283563871</v>
      </c>
    </row>
    <row r="114" spans="1:13" x14ac:dyDescent="0.25">
      <c r="A114" s="133">
        <v>396089134</v>
      </c>
      <c r="B114" s="133" t="s">
        <v>144</v>
      </c>
      <c r="C114" s="131">
        <v>53953.38542193333</v>
      </c>
      <c r="G114" s="133">
        <v>391264986</v>
      </c>
      <c r="H114" s="133">
        <v>391264986</v>
      </c>
      <c r="I114" s="132" t="s">
        <v>120</v>
      </c>
      <c r="J114" s="131">
        <v>19766944.330000009</v>
      </c>
      <c r="K114" s="131">
        <v>10087753.289998697</v>
      </c>
      <c r="L114" s="131">
        <v>29854697.619998708</v>
      </c>
      <c r="M114" s="131">
        <v>961621.52325640141</v>
      </c>
    </row>
    <row r="115" spans="1:13" x14ac:dyDescent="0.25">
      <c r="A115" s="133">
        <v>396105970</v>
      </c>
      <c r="B115" s="133" t="s">
        <v>57</v>
      </c>
      <c r="C115" s="131">
        <v>3988698.4863192071</v>
      </c>
      <c r="G115" s="133">
        <v>391267785</v>
      </c>
      <c r="H115" s="133">
        <v>391267785</v>
      </c>
      <c r="I115" s="132" t="s">
        <v>51</v>
      </c>
      <c r="J115" s="131">
        <v>2259693.430000002</v>
      </c>
      <c r="K115" s="131">
        <v>1198.3499999999999</v>
      </c>
      <c r="L115" s="131">
        <v>2260891.7800000021</v>
      </c>
      <c r="M115" s="131">
        <v>72823.453952690645</v>
      </c>
    </row>
    <row r="116" spans="1:13" x14ac:dyDescent="0.25">
      <c r="A116" s="133">
        <v>411811073</v>
      </c>
      <c r="B116" s="133" t="s">
        <v>161</v>
      </c>
      <c r="C116" s="131">
        <v>101639.55078829936</v>
      </c>
      <c r="G116" s="133">
        <v>391365168</v>
      </c>
      <c r="H116" s="133">
        <v>391365168</v>
      </c>
      <c r="I116" s="132" t="s">
        <v>58</v>
      </c>
      <c r="J116" s="131">
        <v>0</v>
      </c>
      <c r="K116" s="131">
        <v>505845.81000000099</v>
      </c>
      <c r="L116" s="131">
        <v>505845.81000000099</v>
      </c>
      <c r="M116" s="131">
        <v>16293.322563053654</v>
      </c>
    </row>
    <row r="117" spans="1:13" x14ac:dyDescent="0.25">
      <c r="A117" s="133">
        <v>421017512</v>
      </c>
      <c r="B117" s="133" t="s">
        <v>88</v>
      </c>
      <c r="C117" s="131">
        <v>91509.217179349042</v>
      </c>
      <c r="G117" s="133">
        <v>391370626</v>
      </c>
      <c r="H117" s="133">
        <v>391370626</v>
      </c>
      <c r="I117" s="132" t="s">
        <v>59</v>
      </c>
      <c r="J117" s="131">
        <v>873772.28</v>
      </c>
      <c r="K117" s="131">
        <v>2186410.689999972</v>
      </c>
      <c r="L117" s="131">
        <v>3060182.9699999718</v>
      </c>
      <c r="M117" s="131">
        <v>98568.669042001129</v>
      </c>
    </row>
    <row r="118" spans="1:13" x14ac:dyDescent="0.25">
      <c r="A118" s="133">
        <v>430688874</v>
      </c>
      <c r="B118" s="133" t="s">
        <v>261</v>
      </c>
      <c r="C118" s="131">
        <v>965905.07726554153</v>
      </c>
      <c r="G118" s="433">
        <v>391390638</v>
      </c>
      <c r="H118" s="133">
        <v>391390638</v>
      </c>
      <c r="I118" s="132" t="s">
        <v>60</v>
      </c>
      <c r="J118" s="131">
        <v>2046570.9300000002</v>
      </c>
      <c r="K118" s="131">
        <v>1329852.939999921</v>
      </c>
      <c r="L118" s="131">
        <v>3376423.8699999209</v>
      </c>
      <c r="M118" s="131">
        <v>108754.80657535256</v>
      </c>
    </row>
    <row r="119" spans="1:13" x14ac:dyDescent="0.25">
      <c r="A119" s="133">
        <v>463262602</v>
      </c>
      <c r="B119" s="133" t="s">
        <v>182</v>
      </c>
      <c r="C119" s="131">
        <v>57157.202584425708</v>
      </c>
      <c r="G119" s="434"/>
      <c r="H119" s="133">
        <v>391390638</v>
      </c>
      <c r="I119" s="132" t="s">
        <v>61</v>
      </c>
      <c r="J119" s="131">
        <v>195293.16</v>
      </c>
      <c r="K119" s="131">
        <v>914623.11000000197</v>
      </c>
      <c r="L119" s="131">
        <v>1109916.2700000019</v>
      </c>
      <c r="M119" s="131">
        <v>35750.466738256364</v>
      </c>
    </row>
    <row r="120" spans="1:13" x14ac:dyDescent="0.25">
      <c r="A120" s="133">
        <v>473778682</v>
      </c>
      <c r="B120" s="133" t="s">
        <v>185</v>
      </c>
      <c r="C120" s="131">
        <v>206506.41339914166</v>
      </c>
      <c r="G120" s="133">
        <v>391528430</v>
      </c>
      <c r="H120" s="133">
        <v>391528430</v>
      </c>
      <c r="I120" s="132" t="s">
        <v>62</v>
      </c>
      <c r="J120" s="131">
        <v>1026678.8099999989</v>
      </c>
      <c r="K120" s="131">
        <v>1026362.159999992</v>
      </c>
      <c r="L120" s="131">
        <v>2053040.9699999909</v>
      </c>
      <c r="M120" s="131">
        <v>66128.567437129401</v>
      </c>
    </row>
    <row r="121" spans="1:13" x14ac:dyDescent="0.25">
      <c r="A121" s="133">
        <v>473937421</v>
      </c>
      <c r="B121" s="133" t="s">
        <v>181</v>
      </c>
      <c r="C121" s="131">
        <v>64865.455190774446</v>
      </c>
      <c r="G121" s="133">
        <v>391536207</v>
      </c>
      <c r="H121" s="133">
        <v>391536207</v>
      </c>
      <c r="I121" s="132" t="s">
        <v>64</v>
      </c>
      <c r="J121" s="131">
        <v>1644791.2200000009</v>
      </c>
      <c r="K121" s="131">
        <v>3838902.1800000179</v>
      </c>
      <c r="L121" s="131">
        <v>5483693.400000019</v>
      </c>
      <c r="M121" s="131">
        <v>176630.07904145445</v>
      </c>
    </row>
    <row r="122" spans="1:13" x14ac:dyDescent="0.25">
      <c r="A122" s="133">
        <v>521651949</v>
      </c>
      <c r="B122" s="133" t="s">
        <v>157</v>
      </c>
      <c r="C122" s="131">
        <v>16376.64869308071</v>
      </c>
      <c r="G122" s="133">
        <v>391657627</v>
      </c>
      <c r="H122" s="133">
        <v>391657627</v>
      </c>
      <c r="I122" s="132" t="s">
        <v>55</v>
      </c>
      <c r="J122" s="131">
        <v>3288282.0400000201</v>
      </c>
      <c r="K122" s="131">
        <v>7945.61</v>
      </c>
      <c r="L122" s="131">
        <v>3296227.6500000199</v>
      </c>
      <c r="M122" s="131">
        <v>106171.68172788965</v>
      </c>
    </row>
    <row r="123" spans="1:13" x14ac:dyDescent="0.25">
      <c r="A123" s="133">
        <v>721375184</v>
      </c>
      <c r="B123" s="133" t="s">
        <v>169</v>
      </c>
      <c r="C123" s="131">
        <v>27852.122613101597</v>
      </c>
      <c r="G123" s="133">
        <v>391834962</v>
      </c>
      <c r="H123" s="133">
        <v>391834962</v>
      </c>
      <c r="I123" s="132" t="s">
        <v>142</v>
      </c>
      <c r="J123" s="131">
        <v>498162.73</v>
      </c>
      <c r="K123" s="131">
        <v>1238126.469999999</v>
      </c>
      <c r="L123" s="131">
        <v>1736289.199999999</v>
      </c>
      <c r="M123" s="131">
        <v>55925.974751765381</v>
      </c>
    </row>
    <row r="124" spans="1:13" x14ac:dyDescent="0.25">
      <c r="A124" s="133">
        <v>721531917</v>
      </c>
      <c r="B124" s="133" t="s">
        <v>172</v>
      </c>
      <c r="C124" s="131">
        <v>152057.60766152624</v>
      </c>
      <c r="G124" s="133">
        <v>391835630</v>
      </c>
      <c r="H124" s="133">
        <v>391835630</v>
      </c>
      <c r="I124" s="132" t="s">
        <v>159</v>
      </c>
      <c r="J124" s="131">
        <v>82462006.209999681</v>
      </c>
      <c r="K124" s="131">
        <v>15053505.499998771</v>
      </c>
      <c r="L124" s="131">
        <v>97515511.709998459</v>
      </c>
      <c r="M124" s="131">
        <v>3140980.2271412262</v>
      </c>
    </row>
    <row r="125" spans="1:13" x14ac:dyDescent="0.25">
      <c r="A125" s="133">
        <v>731674792</v>
      </c>
      <c r="B125" s="133" t="s">
        <v>174</v>
      </c>
      <c r="C125" s="131">
        <v>128749.46252501622</v>
      </c>
      <c r="G125" s="133">
        <v>391947472</v>
      </c>
      <c r="H125" s="133">
        <v>391947472</v>
      </c>
      <c r="I125" s="132" t="s">
        <v>167</v>
      </c>
      <c r="J125" s="131">
        <v>10328762.019999925</v>
      </c>
      <c r="K125" s="131">
        <v>4450483.4100003438</v>
      </c>
      <c r="L125" s="131">
        <v>14779245.430000268</v>
      </c>
      <c r="M125" s="131">
        <v>476040.34326098399</v>
      </c>
    </row>
    <row r="126" spans="1:13" x14ac:dyDescent="0.25">
      <c r="A126" s="133">
        <v>800337676</v>
      </c>
      <c r="B126" s="133" t="s">
        <v>176</v>
      </c>
      <c r="C126" s="131">
        <v>32984.122709825722</v>
      </c>
      <c r="G126" s="133">
        <v>392015655</v>
      </c>
      <c r="H126" s="133">
        <v>392015655</v>
      </c>
      <c r="I126" s="132" t="s">
        <v>168</v>
      </c>
      <c r="J126" s="131">
        <v>639474.02</v>
      </c>
      <c r="K126" s="131">
        <v>619125.71999999695</v>
      </c>
      <c r="L126" s="131">
        <v>1258599.739999997</v>
      </c>
      <c r="M126" s="131">
        <v>40539.569837685071</v>
      </c>
    </row>
    <row r="127" spans="1:13" x14ac:dyDescent="0.25">
      <c r="A127" s="133">
        <v>810977948</v>
      </c>
      <c r="B127" s="133" t="s">
        <v>260</v>
      </c>
      <c r="C127" s="131">
        <v>1089046.4173898997</v>
      </c>
      <c r="G127" s="133">
        <v>396005671</v>
      </c>
      <c r="H127" s="133">
        <v>396005671</v>
      </c>
      <c r="I127" s="132" t="s">
        <v>54</v>
      </c>
      <c r="J127" s="131">
        <v>1621756.2299999991</v>
      </c>
      <c r="K127" s="131">
        <v>1929.64</v>
      </c>
      <c r="L127" s="131">
        <v>1623685.8699999989</v>
      </c>
      <c r="M127" s="131">
        <v>52299.015031838127</v>
      </c>
    </row>
    <row r="128" spans="1:13" x14ac:dyDescent="0.25">
      <c r="G128" s="133">
        <v>396005696</v>
      </c>
      <c r="H128" s="133">
        <v>396005696</v>
      </c>
      <c r="I128" s="132" t="s">
        <v>47</v>
      </c>
      <c r="J128" s="131">
        <v>626664.78</v>
      </c>
      <c r="K128" s="131">
        <v>2534.16</v>
      </c>
      <c r="L128" s="131">
        <v>629198.94000000006</v>
      </c>
      <c r="M128" s="131">
        <v>20266.533957751715</v>
      </c>
    </row>
    <row r="129" spans="7:13" x14ac:dyDescent="0.25">
      <c r="G129" s="133">
        <v>396005711</v>
      </c>
      <c r="H129" s="133">
        <v>396005711</v>
      </c>
      <c r="I129" s="132" t="s">
        <v>127</v>
      </c>
      <c r="J129" s="131">
        <v>102973.44</v>
      </c>
      <c r="K129" s="131">
        <v>778912.570000001</v>
      </c>
      <c r="L129" s="131">
        <v>881886.01000000094</v>
      </c>
      <c r="M129" s="131">
        <v>28405.598980397503</v>
      </c>
    </row>
    <row r="130" spans="7:13" x14ac:dyDescent="0.25">
      <c r="G130" s="133">
        <v>396005720</v>
      </c>
      <c r="H130" s="133">
        <v>396005720</v>
      </c>
      <c r="I130" s="132" t="s">
        <v>49</v>
      </c>
      <c r="J130" s="131">
        <v>8481440.1899999958</v>
      </c>
      <c r="K130" s="131">
        <v>227591.439999995</v>
      </c>
      <c r="L130" s="131">
        <v>8709031.6299999915</v>
      </c>
      <c r="M130" s="131">
        <v>280518.40848385502</v>
      </c>
    </row>
    <row r="131" spans="7:13" x14ac:dyDescent="0.25">
      <c r="G131" s="133">
        <v>396005756</v>
      </c>
      <c r="H131" s="133">
        <v>396005756</v>
      </c>
      <c r="I131" s="132" t="s">
        <v>50</v>
      </c>
      <c r="J131" s="131">
        <v>977845.69</v>
      </c>
      <c r="K131" s="131">
        <v>0</v>
      </c>
      <c r="L131" s="131">
        <v>977845.69</v>
      </c>
      <c r="M131" s="131">
        <v>31496.465778893642</v>
      </c>
    </row>
    <row r="132" spans="7:13" x14ac:dyDescent="0.25">
      <c r="G132" s="133">
        <v>396005763</v>
      </c>
      <c r="H132" s="133">
        <v>396005763</v>
      </c>
      <c r="I132" s="132" t="s">
        <v>53</v>
      </c>
      <c r="J132" s="131">
        <v>1473655.2799999991</v>
      </c>
      <c r="K132" s="131">
        <v>0</v>
      </c>
      <c r="L132" s="131">
        <v>1473655.2799999991</v>
      </c>
      <c r="M132" s="131">
        <v>47466.521119918121</v>
      </c>
    </row>
    <row r="133" spans="7:13" x14ac:dyDescent="0.25">
      <c r="G133" s="133">
        <v>396089134</v>
      </c>
      <c r="H133" s="133">
        <v>396089134</v>
      </c>
      <c r="I133" s="132" t="s">
        <v>144</v>
      </c>
      <c r="J133" s="131">
        <v>144438.43</v>
      </c>
      <c r="K133" s="131">
        <v>1530609.3599999971</v>
      </c>
      <c r="L133" s="131">
        <v>1675047.789999997</v>
      </c>
      <c r="M133" s="131">
        <v>53953.38542193333</v>
      </c>
    </row>
    <row r="134" spans="7:13" x14ac:dyDescent="0.25">
      <c r="G134" s="133">
        <v>396105970</v>
      </c>
      <c r="H134" s="133">
        <v>396105970</v>
      </c>
      <c r="I134" s="132" t="s">
        <v>57</v>
      </c>
      <c r="J134" s="131">
        <v>100743306.51999952</v>
      </c>
      <c r="K134" s="131">
        <v>23090638.880009241</v>
      </c>
      <c r="L134" s="131">
        <v>123833945.40000877</v>
      </c>
      <c r="M134" s="131">
        <v>3988698.4863192071</v>
      </c>
    </row>
    <row r="135" spans="7:13" x14ac:dyDescent="0.25">
      <c r="G135" s="133">
        <v>411811073</v>
      </c>
      <c r="H135" s="133">
        <v>411811073</v>
      </c>
      <c r="I135" s="132" t="s">
        <v>161</v>
      </c>
      <c r="J135" s="131">
        <v>372618.91</v>
      </c>
      <c r="K135" s="131">
        <v>2782903.2800000031</v>
      </c>
      <c r="L135" s="131">
        <v>3155522.1900000032</v>
      </c>
      <c r="M135" s="131">
        <v>101639.55078829936</v>
      </c>
    </row>
    <row r="136" spans="7:13" x14ac:dyDescent="0.25">
      <c r="G136" s="133">
        <v>421017512</v>
      </c>
      <c r="H136" s="133">
        <v>421017512</v>
      </c>
      <c r="I136" s="132" t="s">
        <v>88</v>
      </c>
      <c r="J136" s="131">
        <v>1063933.75</v>
      </c>
      <c r="K136" s="131">
        <v>1777080.0400000149</v>
      </c>
      <c r="L136" s="131">
        <v>2841013.7900000149</v>
      </c>
      <c r="M136" s="131">
        <v>91509.217179349042</v>
      </c>
    </row>
    <row r="137" spans="7:13" x14ac:dyDescent="0.25">
      <c r="G137" s="433">
        <v>430688874</v>
      </c>
      <c r="H137" s="133">
        <v>430688874</v>
      </c>
      <c r="I137" s="132" t="s">
        <v>163</v>
      </c>
      <c r="J137" s="131">
        <v>1475850.5399999961</v>
      </c>
      <c r="K137" s="131">
        <v>1280770.9899999991</v>
      </c>
      <c r="L137" s="131">
        <v>2756621.5299999951</v>
      </c>
      <c r="M137" s="131">
        <v>88790.93764273409</v>
      </c>
    </row>
    <row r="138" spans="7:13" x14ac:dyDescent="0.25">
      <c r="G138" s="434"/>
      <c r="H138" s="133">
        <v>430688874</v>
      </c>
      <c r="I138" s="132" t="s">
        <v>164</v>
      </c>
      <c r="J138" s="131">
        <v>21521430.279999848</v>
      </c>
      <c r="K138" s="131">
        <v>2669676.6599999801</v>
      </c>
      <c r="L138" s="131">
        <v>24191106.93999983</v>
      </c>
      <c r="M138" s="131">
        <v>779196.94250455941</v>
      </c>
    </row>
    <row r="139" spans="7:13" x14ac:dyDescent="0.25">
      <c r="G139" s="434"/>
      <c r="H139" s="133">
        <v>430688874</v>
      </c>
      <c r="I139" s="132" t="s">
        <v>179</v>
      </c>
      <c r="J139" s="131">
        <v>1879739.4200000009</v>
      </c>
      <c r="K139" s="131">
        <v>1160217.8199999791</v>
      </c>
      <c r="L139" s="131">
        <v>3039957.2399999797</v>
      </c>
      <c r="M139" s="131">
        <v>97917.197118248121</v>
      </c>
    </row>
    <row r="140" spans="7:13" x14ac:dyDescent="0.25">
      <c r="G140" s="133">
        <v>463262602</v>
      </c>
      <c r="H140" s="133">
        <v>463262602</v>
      </c>
      <c r="I140" s="132" t="s">
        <v>182</v>
      </c>
      <c r="J140" s="131">
        <v>1774514.15</v>
      </c>
      <c r="K140" s="131">
        <v>0</v>
      </c>
      <c r="L140" s="131">
        <v>1774514.15</v>
      </c>
      <c r="M140" s="131">
        <v>57157.202584425708</v>
      </c>
    </row>
    <row r="141" spans="7:13" x14ac:dyDescent="0.25">
      <c r="G141" s="133">
        <v>473778682</v>
      </c>
      <c r="H141" s="133">
        <v>473778682</v>
      </c>
      <c r="I141" s="132" t="s">
        <v>185</v>
      </c>
      <c r="J141" s="131">
        <v>6351356.2400000095</v>
      </c>
      <c r="K141" s="131">
        <v>59883.92</v>
      </c>
      <c r="L141" s="131">
        <v>6411240.1600000095</v>
      </c>
      <c r="M141" s="131">
        <v>206506.41339914166</v>
      </c>
    </row>
    <row r="142" spans="7:13" x14ac:dyDescent="0.25">
      <c r="G142" s="133">
        <v>473937421</v>
      </c>
      <c r="H142" s="133">
        <v>473937421</v>
      </c>
      <c r="I142" s="132" t="s">
        <v>181</v>
      </c>
      <c r="J142" s="131">
        <v>1142237.1600000011</v>
      </c>
      <c r="K142" s="131">
        <v>871588.97000000207</v>
      </c>
      <c r="L142" s="131">
        <v>2013826.1300000031</v>
      </c>
      <c r="M142" s="131">
        <v>64865.455190774446</v>
      </c>
    </row>
    <row r="143" spans="7:13" x14ac:dyDescent="0.25">
      <c r="G143" s="133">
        <v>521651949</v>
      </c>
      <c r="H143" s="133">
        <v>521651949</v>
      </c>
      <c r="I143" s="132" t="s">
        <v>157</v>
      </c>
      <c r="J143" s="131">
        <v>125827.4</v>
      </c>
      <c r="K143" s="131">
        <v>382605.37</v>
      </c>
      <c r="L143" s="131">
        <v>508432.77</v>
      </c>
      <c r="M143" s="131">
        <v>16376.64869308071</v>
      </c>
    </row>
    <row r="144" spans="7:13" x14ac:dyDescent="0.25">
      <c r="G144" s="133">
        <v>721375184</v>
      </c>
      <c r="H144" s="133">
        <v>721375184</v>
      </c>
      <c r="I144" s="132" t="s">
        <v>169</v>
      </c>
      <c r="J144" s="131">
        <v>309428.61</v>
      </c>
      <c r="K144" s="131">
        <v>555274.05999999901</v>
      </c>
      <c r="L144" s="131">
        <v>864702.66999999899</v>
      </c>
      <c r="M144" s="131">
        <v>27852.122613101597</v>
      </c>
    </row>
    <row r="145" spans="7:13" x14ac:dyDescent="0.25">
      <c r="G145" s="133">
        <v>721531917</v>
      </c>
      <c r="H145" s="133">
        <v>721531917</v>
      </c>
      <c r="I145" s="132" t="s">
        <v>172</v>
      </c>
      <c r="J145" s="131">
        <v>3875816.6199999992</v>
      </c>
      <c r="K145" s="131">
        <v>844994.83000000496</v>
      </c>
      <c r="L145" s="131">
        <v>4720811.4500000039</v>
      </c>
      <c r="M145" s="131">
        <v>152057.60766152624</v>
      </c>
    </row>
    <row r="146" spans="7:13" x14ac:dyDescent="0.25">
      <c r="G146" s="133">
        <v>731674792</v>
      </c>
      <c r="H146" s="133">
        <v>731674792</v>
      </c>
      <c r="I146" s="132" t="s">
        <v>174</v>
      </c>
      <c r="J146" s="131">
        <v>3997182.03</v>
      </c>
      <c r="K146" s="131">
        <v>0</v>
      </c>
      <c r="L146" s="131">
        <v>3997182.03</v>
      </c>
      <c r="M146" s="131">
        <v>128749.46252501622</v>
      </c>
    </row>
    <row r="147" spans="7:13" x14ac:dyDescent="0.25">
      <c r="G147" s="133">
        <v>800337676</v>
      </c>
      <c r="H147" s="133">
        <v>800337676</v>
      </c>
      <c r="I147" s="132" t="s">
        <v>176</v>
      </c>
      <c r="J147" s="131">
        <v>598391.35</v>
      </c>
      <c r="K147" s="131">
        <v>425640.44</v>
      </c>
      <c r="L147" s="131">
        <v>1024031.79</v>
      </c>
      <c r="M147" s="131">
        <v>32984.122709825722</v>
      </c>
    </row>
    <row r="148" spans="7:13" x14ac:dyDescent="0.25">
      <c r="G148" s="433">
        <v>810977948</v>
      </c>
      <c r="H148" s="133">
        <v>810977948</v>
      </c>
      <c r="I148" s="132" t="s">
        <v>194</v>
      </c>
      <c r="J148" s="131">
        <v>2335347.8000000059</v>
      </c>
      <c r="K148" s="131">
        <v>2199604.2299999688</v>
      </c>
      <c r="L148" s="131">
        <v>4534952.0299999751</v>
      </c>
      <c r="M148" s="131">
        <v>146071.06507962261</v>
      </c>
    </row>
    <row r="149" spans="7:13" x14ac:dyDescent="0.25">
      <c r="G149" s="434"/>
      <c r="H149" s="133">
        <v>810977948</v>
      </c>
      <c r="I149" s="132" t="s">
        <v>193</v>
      </c>
      <c r="J149" s="131">
        <v>167185.07999999999</v>
      </c>
      <c r="K149" s="131">
        <v>1847613.2000000151</v>
      </c>
      <c r="L149" s="131">
        <v>2014798.2800000152</v>
      </c>
      <c r="M149" s="131">
        <v>64896.768198052043</v>
      </c>
    </row>
    <row r="150" spans="7:13" x14ac:dyDescent="0.25">
      <c r="G150" s="434"/>
      <c r="H150" s="133">
        <v>810977948</v>
      </c>
      <c r="I150" s="132" t="s">
        <v>186</v>
      </c>
      <c r="J150" s="131">
        <v>20014609.970000055</v>
      </c>
      <c r="K150" s="131">
        <v>7246396.5500020161</v>
      </c>
      <c r="L150" s="131">
        <v>27261006.520002071</v>
      </c>
      <c r="M150" s="131">
        <v>878078.58411222498</v>
      </c>
    </row>
  </sheetData>
  <mergeCells count="15">
    <mergeCell ref="A1:D1"/>
    <mergeCell ref="G137:G139"/>
    <mergeCell ref="G148:G150"/>
    <mergeCell ref="G1:N1"/>
    <mergeCell ref="G57:G58"/>
    <mergeCell ref="G60:G61"/>
    <mergeCell ref="G62:G64"/>
    <mergeCell ref="G65:G66"/>
    <mergeCell ref="G107:G109"/>
    <mergeCell ref="G118:G119"/>
    <mergeCell ref="G16:G18"/>
    <mergeCell ref="G24:G27"/>
    <mergeCell ref="G30:G31"/>
    <mergeCell ref="G49:G50"/>
    <mergeCell ref="G52:G5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C7A1E3"/>
  </sheetPr>
  <dimension ref="A1:C150"/>
  <sheetViews>
    <sheetView workbookViewId="0">
      <pane ySplit="1" topLeftCell="A2" activePane="bottomLeft" state="frozen"/>
      <selection pane="bottomLeft"/>
    </sheetView>
  </sheetViews>
  <sheetFormatPr defaultRowHeight="15" x14ac:dyDescent="0.25"/>
  <cols>
    <col min="1" max="1" width="56.42578125" bestFit="1" customWidth="1"/>
    <col min="2" max="2" width="19.42578125" style="216" customWidth="1"/>
    <col min="3" max="3" width="13.5703125" bestFit="1" customWidth="1"/>
  </cols>
  <sheetData>
    <row r="1" spans="1:3" ht="51" customHeight="1" thickBot="1" x14ac:dyDescent="0.3">
      <c r="A1" s="219" t="s">
        <v>45</v>
      </c>
      <c r="B1" s="220" t="s">
        <v>273</v>
      </c>
      <c r="C1" s="214"/>
    </row>
    <row r="2" spans="1:3" x14ac:dyDescent="0.25">
      <c r="A2" s="217" t="s">
        <v>171</v>
      </c>
      <c r="B2" s="218">
        <v>42117.031951685232</v>
      </c>
    </row>
    <row r="3" spans="1:3" x14ac:dyDescent="0.25">
      <c r="A3" s="132" t="s">
        <v>153</v>
      </c>
      <c r="B3" s="215">
        <v>358984.78361696482</v>
      </c>
    </row>
    <row r="4" spans="1:3" x14ac:dyDescent="0.25">
      <c r="A4" s="132" t="s">
        <v>165</v>
      </c>
      <c r="B4" s="215">
        <v>151626.79427892729</v>
      </c>
    </row>
    <row r="5" spans="1:3" x14ac:dyDescent="0.25">
      <c r="A5" s="132" t="s">
        <v>175</v>
      </c>
      <c r="B5" s="215">
        <v>16860.300742199954</v>
      </c>
    </row>
    <row r="6" spans="1:3" x14ac:dyDescent="0.25">
      <c r="A6" s="132" t="s">
        <v>178</v>
      </c>
      <c r="B6" s="215">
        <v>179743.55955493171</v>
      </c>
    </row>
    <row r="7" spans="1:3" x14ac:dyDescent="0.25">
      <c r="A7" s="132" t="s">
        <v>72</v>
      </c>
      <c r="B7" s="215">
        <v>91217.940342103175</v>
      </c>
    </row>
    <row r="8" spans="1:3" x14ac:dyDescent="0.25">
      <c r="A8" s="132" t="s">
        <v>160</v>
      </c>
      <c r="B8" s="215">
        <v>209637.37076765005</v>
      </c>
    </row>
    <row r="9" spans="1:3" x14ac:dyDescent="0.25">
      <c r="A9" s="132" t="s">
        <v>108</v>
      </c>
      <c r="B9" s="215">
        <v>71762.105827833133</v>
      </c>
    </row>
    <row r="10" spans="1:3" x14ac:dyDescent="0.25">
      <c r="A10" s="132" t="s">
        <v>133</v>
      </c>
      <c r="B10" s="215">
        <v>28048.787882517285</v>
      </c>
    </row>
    <row r="11" spans="1:3" x14ac:dyDescent="0.25">
      <c r="A11" s="132" t="s">
        <v>149</v>
      </c>
      <c r="B11" s="215">
        <v>65750.255159650027</v>
      </c>
    </row>
    <row r="12" spans="1:3" x14ac:dyDescent="0.25">
      <c r="A12" s="132" t="s">
        <v>103</v>
      </c>
      <c r="B12" s="215">
        <v>50814.534656764386</v>
      </c>
    </row>
    <row r="13" spans="1:3" x14ac:dyDescent="0.25">
      <c r="A13" s="132" t="s">
        <v>141</v>
      </c>
      <c r="B13" s="215">
        <v>156097.71225918023</v>
      </c>
    </row>
    <row r="14" spans="1:3" ht="15.75" thickBot="1" x14ac:dyDescent="0.3">
      <c r="A14" s="221" t="s">
        <v>148</v>
      </c>
      <c r="B14" s="222">
        <v>129129.47388302232</v>
      </c>
    </row>
    <row r="15" spans="1:3" x14ac:dyDescent="0.25">
      <c r="A15" s="225" t="s">
        <v>156</v>
      </c>
      <c r="B15" s="435">
        <v>3501645.8719878928</v>
      </c>
    </row>
    <row r="16" spans="1:3" x14ac:dyDescent="0.25">
      <c r="A16" s="226" t="s">
        <v>139</v>
      </c>
      <c r="B16" s="436"/>
    </row>
    <row r="17" spans="1:2" ht="15.75" thickBot="1" x14ac:dyDescent="0.3">
      <c r="A17" s="227" t="s">
        <v>184</v>
      </c>
      <c r="B17" s="437"/>
    </row>
    <row r="18" spans="1:2" x14ac:dyDescent="0.25">
      <c r="A18" s="217" t="s">
        <v>93</v>
      </c>
      <c r="B18" s="218">
        <v>77268.104309049566</v>
      </c>
    </row>
    <row r="19" spans="1:2" x14ac:dyDescent="0.25">
      <c r="A19" s="132" t="s">
        <v>82</v>
      </c>
      <c r="B19" s="215">
        <v>119415.54223280036</v>
      </c>
    </row>
    <row r="20" spans="1:2" x14ac:dyDescent="0.25">
      <c r="A20" s="132" t="s">
        <v>104</v>
      </c>
      <c r="B20" s="215">
        <v>117034.39055010397</v>
      </c>
    </row>
    <row r="21" spans="1:2" x14ac:dyDescent="0.25">
      <c r="A21" s="132" t="s">
        <v>98</v>
      </c>
      <c r="B21" s="215">
        <v>1328109.4696698587</v>
      </c>
    </row>
    <row r="22" spans="1:2" ht="15.75" thickBot="1" x14ac:dyDescent="0.3">
      <c r="A22" s="221" t="s">
        <v>146</v>
      </c>
      <c r="B22" s="222">
        <v>78671.75998715598</v>
      </c>
    </row>
    <row r="23" spans="1:2" x14ac:dyDescent="0.25">
      <c r="A23" s="225" t="s">
        <v>158</v>
      </c>
      <c r="B23" s="435">
        <v>505846.16658205731</v>
      </c>
    </row>
    <row r="24" spans="1:2" x14ac:dyDescent="0.25">
      <c r="A24" s="226" t="s">
        <v>162</v>
      </c>
      <c r="B24" s="436"/>
    </row>
    <row r="25" spans="1:2" x14ac:dyDescent="0.25">
      <c r="A25" s="226" t="s">
        <v>177</v>
      </c>
      <c r="B25" s="436"/>
    </row>
    <row r="26" spans="1:2" ht="15.75" thickBot="1" x14ac:dyDescent="0.3">
      <c r="A26" s="227" t="s">
        <v>101</v>
      </c>
      <c r="B26" s="437"/>
    </row>
    <row r="27" spans="1:2" x14ac:dyDescent="0.25">
      <c r="A27" s="217" t="s">
        <v>102</v>
      </c>
      <c r="B27" s="218">
        <v>139280.17519965416</v>
      </c>
    </row>
    <row r="28" spans="1:2" ht="15.75" thickBot="1" x14ac:dyDescent="0.3">
      <c r="A28" s="221" t="s">
        <v>65</v>
      </c>
      <c r="B28" s="222">
        <v>904867.12547712994</v>
      </c>
    </row>
    <row r="29" spans="1:2" x14ac:dyDescent="0.25">
      <c r="A29" s="225" t="s">
        <v>132</v>
      </c>
      <c r="B29" s="435">
        <v>249206.4448125097</v>
      </c>
    </row>
    <row r="30" spans="1:2" ht="15.75" thickBot="1" x14ac:dyDescent="0.3">
      <c r="A30" s="227" t="s">
        <v>67</v>
      </c>
      <c r="B30" s="437"/>
    </row>
    <row r="31" spans="1:2" x14ac:dyDescent="0.25">
      <c r="A31" s="217" t="s">
        <v>125</v>
      </c>
      <c r="B31" s="218">
        <v>72598.822300958913</v>
      </c>
    </row>
    <row r="32" spans="1:2" x14ac:dyDescent="0.25">
      <c r="A32" s="132" t="s">
        <v>81</v>
      </c>
      <c r="B32" s="215">
        <v>108179.37035724259</v>
      </c>
    </row>
    <row r="33" spans="1:2" x14ac:dyDescent="0.25">
      <c r="A33" s="132" t="s">
        <v>143</v>
      </c>
      <c r="B33" s="215">
        <v>220708.19231367233</v>
      </c>
    </row>
    <row r="34" spans="1:2" x14ac:dyDescent="0.25">
      <c r="A34" s="132" t="s">
        <v>100</v>
      </c>
      <c r="B34" s="215">
        <v>36308.956923083213</v>
      </c>
    </row>
    <row r="35" spans="1:2" x14ac:dyDescent="0.25">
      <c r="A35" s="132" t="s">
        <v>74</v>
      </c>
      <c r="B35" s="215">
        <v>305282.5925147747</v>
      </c>
    </row>
    <row r="36" spans="1:2" x14ac:dyDescent="0.25">
      <c r="A36" s="132" t="s">
        <v>84</v>
      </c>
      <c r="B36" s="215">
        <v>90996.168943466488</v>
      </c>
    </row>
    <row r="37" spans="1:2" x14ac:dyDescent="0.25">
      <c r="A37" s="132" t="s">
        <v>69</v>
      </c>
      <c r="B37" s="215">
        <v>52428.830581875714</v>
      </c>
    </row>
    <row r="38" spans="1:2" x14ac:dyDescent="0.25">
      <c r="A38" s="132" t="s">
        <v>118</v>
      </c>
      <c r="B38" s="215">
        <v>266474.89110943431</v>
      </c>
    </row>
    <row r="39" spans="1:2" x14ac:dyDescent="0.25">
      <c r="A39" s="132" t="s">
        <v>115</v>
      </c>
      <c r="B39" s="215">
        <v>230953.49199201257</v>
      </c>
    </row>
    <row r="40" spans="1:2" x14ac:dyDescent="0.25">
      <c r="A40" s="132" t="s">
        <v>83</v>
      </c>
      <c r="B40" s="215">
        <v>116497.42248141397</v>
      </c>
    </row>
    <row r="41" spans="1:2" x14ac:dyDescent="0.25">
      <c r="A41" s="132" t="s">
        <v>66</v>
      </c>
      <c r="B41" s="215">
        <v>135163.57912404701</v>
      </c>
    </row>
    <row r="42" spans="1:2" x14ac:dyDescent="0.25">
      <c r="A42" s="132" t="s">
        <v>94</v>
      </c>
      <c r="B42" s="215">
        <v>67249.092523597399</v>
      </c>
    </row>
    <row r="43" spans="1:2" x14ac:dyDescent="0.25">
      <c r="A43" s="132" t="s">
        <v>131</v>
      </c>
      <c r="B43" s="215">
        <v>95421.144752583248</v>
      </c>
    </row>
    <row r="44" spans="1:2" x14ac:dyDescent="0.25">
      <c r="A44" s="132" t="s">
        <v>76</v>
      </c>
      <c r="B44" s="215">
        <v>64743.739181763536</v>
      </c>
    </row>
    <row r="45" spans="1:2" x14ac:dyDescent="0.25">
      <c r="A45" s="132" t="s">
        <v>85</v>
      </c>
      <c r="B45" s="215">
        <v>62994.638046627733</v>
      </c>
    </row>
    <row r="46" spans="1:2" x14ac:dyDescent="0.25">
      <c r="A46" s="132" t="s">
        <v>134</v>
      </c>
      <c r="B46" s="215">
        <v>97754.87163520162</v>
      </c>
    </row>
    <row r="47" spans="1:2" ht="15.75" thickBot="1" x14ac:dyDescent="0.3">
      <c r="A47" s="221" t="s">
        <v>78</v>
      </c>
      <c r="B47" s="222">
        <v>113537.42740073759</v>
      </c>
    </row>
    <row r="48" spans="1:2" x14ac:dyDescent="0.25">
      <c r="A48" s="225" t="s">
        <v>154</v>
      </c>
      <c r="B48" s="435">
        <v>4283635.0425224546</v>
      </c>
    </row>
    <row r="49" spans="1:2" ht="15.75" thickBot="1" x14ac:dyDescent="0.3">
      <c r="A49" s="227" t="s">
        <v>166</v>
      </c>
      <c r="B49" s="437"/>
    </row>
    <row r="50" spans="1:2" ht="15.75" thickBot="1" x14ac:dyDescent="0.3">
      <c r="A50" s="223" t="s">
        <v>114</v>
      </c>
      <c r="B50" s="224">
        <v>694686.32176017039</v>
      </c>
    </row>
    <row r="51" spans="1:2" x14ac:dyDescent="0.25">
      <c r="A51" s="225" t="s">
        <v>188</v>
      </c>
      <c r="B51" s="435">
        <v>747447.97306709073</v>
      </c>
    </row>
    <row r="52" spans="1:2" x14ac:dyDescent="0.25">
      <c r="A52" s="226" t="s">
        <v>187</v>
      </c>
      <c r="B52" s="436"/>
    </row>
    <row r="53" spans="1:2" x14ac:dyDescent="0.25">
      <c r="A53" s="226" t="s">
        <v>107</v>
      </c>
      <c r="B53" s="436"/>
    </row>
    <row r="54" spans="1:2" x14ac:dyDescent="0.25">
      <c r="A54" s="226" t="s">
        <v>189</v>
      </c>
      <c r="B54" s="436"/>
    </row>
    <row r="55" spans="1:2" ht="15.75" thickBot="1" x14ac:dyDescent="0.3">
      <c r="A55" s="227" t="s">
        <v>190</v>
      </c>
      <c r="B55" s="437"/>
    </row>
    <row r="56" spans="1:2" x14ac:dyDescent="0.25">
      <c r="A56" s="225" t="s">
        <v>71</v>
      </c>
      <c r="B56" s="435">
        <v>535106.19015882281</v>
      </c>
    </row>
    <row r="57" spans="1:2" ht="15.75" thickBot="1" x14ac:dyDescent="0.3">
      <c r="A57" s="227" t="s">
        <v>192</v>
      </c>
      <c r="B57" s="437"/>
    </row>
    <row r="58" spans="1:2" ht="15.75" thickBot="1" x14ac:dyDescent="0.3">
      <c r="A58" s="223" t="s">
        <v>80</v>
      </c>
      <c r="B58" s="224">
        <v>426469.79870581621</v>
      </c>
    </row>
    <row r="59" spans="1:2" x14ac:dyDescent="0.25">
      <c r="A59" s="225" t="s">
        <v>105</v>
      </c>
      <c r="B59" s="435">
        <v>525289.55094285787</v>
      </c>
    </row>
    <row r="60" spans="1:2" ht="15.75" thickBot="1" x14ac:dyDescent="0.3">
      <c r="A60" s="227" t="s">
        <v>173</v>
      </c>
      <c r="B60" s="437"/>
    </row>
    <row r="61" spans="1:2" x14ac:dyDescent="0.25">
      <c r="A61" s="225" t="s">
        <v>152</v>
      </c>
      <c r="B61" s="435">
        <v>1341972.6342363255</v>
      </c>
    </row>
    <row r="62" spans="1:2" x14ac:dyDescent="0.25">
      <c r="A62" s="226" t="s">
        <v>138</v>
      </c>
      <c r="B62" s="436"/>
    </row>
    <row r="63" spans="1:2" ht="15.75" thickBot="1" x14ac:dyDescent="0.3">
      <c r="A63" s="227" t="s">
        <v>191</v>
      </c>
      <c r="B63" s="437"/>
    </row>
    <row r="64" spans="1:2" x14ac:dyDescent="0.25">
      <c r="A64" s="225" t="s">
        <v>183</v>
      </c>
      <c r="B64" s="435">
        <v>621058.20581715542</v>
      </c>
    </row>
    <row r="65" spans="1:2" ht="15.75" thickBot="1" x14ac:dyDescent="0.3">
      <c r="A65" s="227" t="s">
        <v>110</v>
      </c>
      <c r="B65" s="437"/>
    </row>
    <row r="66" spans="1:2" x14ac:dyDescent="0.25">
      <c r="A66" s="217" t="s">
        <v>121</v>
      </c>
      <c r="B66" s="218">
        <v>146850.96623254515</v>
      </c>
    </row>
    <row r="67" spans="1:2" x14ac:dyDescent="0.25">
      <c r="A67" s="132" t="s">
        <v>87</v>
      </c>
      <c r="B67" s="215">
        <v>42971.696190880837</v>
      </c>
    </row>
    <row r="68" spans="1:2" x14ac:dyDescent="0.25">
      <c r="A68" s="132" t="s">
        <v>151</v>
      </c>
      <c r="B68" s="215">
        <v>238135.94053555393</v>
      </c>
    </row>
    <row r="69" spans="1:2" x14ac:dyDescent="0.25">
      <c r="A69" s="132" t="s">
        <v>95</v>
      </c>
      <c r="B69" s="215">
        <v>332525.17457891617</v>
      </c>
    </row>
    <row r="70" spans="1:2" x14ac:dyDescent="0.25">
      <c r="A70" s="132" t="s">
        <v>106</v>
      </c>
      <c r="B70" s="215">
        <v>31480.066672382265</v>
      </c>
    </row>
    <row r="71" spans="1:2" x14ac:dyDescent="0.25">
      <c r="A71" s="132" t="s">
        <v>75</v>
      </c>
      <c r="B71" s="215">
        <v>57321.057400996739</v>
      </c>
    </row>
    <row r="72" spans="1:2" x14ac:dyDescent="0.25">
      <c r="A72" s="132" t="s">
        <v>73</v>
      </c>
      <c r="B72" s="215">
        <v>139442.37055407854</v>
      </c>
    </row>
    <row r="73" spans="1:2" x14ac:dyDescent="0.25">
      <c r="A73" s="132" t="s">
        <v>129</v>
      </c>
      <c r="B73" s="215">
        <v>59813.86653598502</v>
      </c>
    </row>
    <row r="74" spans="1:2" x14ac:dyDescent="0.25">
      <c r="A74" s="132" t="s">
        <v>123</v>
      </c>
      <c r="B74" s="215">
        <v>60482.70419007176</v>
      </c>
    </row>
    <row r="75" spans="1:2" x14ac:dyDescent="0.25">
      <c r="A75" s="132" t="s">
        <v>89</v>
      </c>
      <c r="B75" s="215">
        <v>131700.33442904218</v>
      </c>
    </row>
    <row r="76" spans="1:2" x14ac:dyDescent="0.25">
      <c r="A76" s="132" t="s">
        <v>99</v>
      </c>
      <c r="B76" s="215">
        <v>91874.84545833421</v>
      </c>
    </row>
    <row r="77" spans="1:2" x14ac:dyDescent="0.25">
      <c r="A77" s="132" t="s">
        <v>147</v>
      </c>
      <c r="B77" s="215">
        <v>101422.13966512891</v>
      </c>
    </row>
    <row r="78" spans="1:2" x14ac:dyDescent="0.25">
      <c r="A78" s="132" t="s">
        <v>119</v>
      </c>
      <c r="B78" s="215">
        <v>33852.990295921132</v>
      </c>
    </row>
    <row r="79" spans="1:2" x14ac:dyDescent="0.25">
      <c r="A79" s="132" t="s">
        <v>48</v>
      </c>
      <c r="B79" s="215">
        <v>314605.09015434748</v>
      </c>
    </row>
    <row r="80" spans="1:2" x14ac:dyDescent="0.25">
      <c r="A80" s="132" t="s">
        <v>117</v>
      </c>
      <c r="B80" s="215">
        <v>69007.062053832124</v>
      </c>
    </row>
    <row r="81" spans="1:2" x14ac:dyDescent="0.25">
      <c r="A81" s="132" t="s">
        <v>97</v>
      </c>
      <c r="B81" s="215">
        <v>332871.45041123417</v>
      </c>
    </row>
    <row r="82" spans="1:2" x14ac:dyDescent="0.25">
      <c r="A82" s="132" t="s">
        <v>128</v>
      </c>
      <c r="B82" s="215">
        <v>140388.4053851213</v>
      </c>
    </row>
    <row r="83" spans="1:2" x14ac:dyDescent="0.25">
      <c r="A83" s="132" t="s">
        <v>96</v>
      </c>
      <c r="B83" s="215">
        <v>76590.693626095497</v>
      </c>
    </row>
    <row r="84" spans="1:2" x14ac:dyDescent="0.25">
      <c r="A84" s="132" t="s">
        <v>155</v>
      </c>
      <c r="B84" s="215">
        <v>48376.197882406268</v>
      </c>
    </row>
    <row r="85" spans="1:2" x14ac:dyDescent="0.25">
      <c r="A85" s="132" t="s">
        <v>130</v>
      </c>
      <c r="B85" s="215">
        <v>40516.610186687627</v>
      </c>
    </row>
    <row r="86" spans="1:2" x14ac:dyDescent="0.25">
      <c r="A86" s="132" t="s">
        <v>112</v>
      </c>
      <c r="B86" s="215">
        <v>517982.20919025771</v>
      </c>
    </row>
    <row r="87" spans="1:2" x14ac:dyDescent="0.25">
      <c r="A87" s="132" t="s">
        <v>79</v>
      </c>
      <c r="B87" s="215">
        <v>156996.4450104743</v>
      </c>
    </row>
    <row r="88" spans="1:2" x14ac:dyDescent="0.25">
      <c r="A88" s="132" t="s">
        <v>70</v>
      </c>
      <c r="B88" s="215">
        <v>372533.77579319541</v>
      </c>
    </row>
    <row r="89" spans="1:2" x14ac:dyDescent="0.25">
      <c r="A89" s="132" t="s">
        <v>137</v>
      </c>
      <c r="B89" s="215">
        <v>91924.529793935711</v>
      </c>
    </row>
    <row r="90" spans="1:2" x14ac:dyDescent="0.25">
      <c r="A90" s="132" t="s">
        <v>77</v>
      </c>
      <c r="B90" s="215">
        <v>39985.971072171531</v>
      </c>
    </row>
    <row r="91" spans="1:2" x14ac:dyDescent="0.25">
      <c r="A91" s="132" t="s">
        <v>91</v>
      </c>
      <c r="B91" s="215">
        <v>224004.62112152978</v>
      </c>
    </row>
    <row r="92" spans="1:2" x14ac:dyDescent="0.25">
      <c r="A92" s="132" t="s">
        <v>135</v>
      </c>
      <c r="B92" s="215">
        <v>40668.990170318859</v>
      </c>
    </row>
    <row r="93" spans="1:2" x14ac:dyDescent="0.25">
      <c r="A93" s="132" t="s">
        <v>109</v>
      </c>
      <c r="B93" s="215">
        <v>49478.510114031989</v>
      </c>
    </row>
    <row r="94" spans="1:2" x14ac:dyDescent="0.25">
      <c r="A94" s="132" t="s">
        <v>68</v>
      </c>
      <c r="B94" s="215">
        <v>150598.27077933997</v>
      </c>
    </row>
    <row r="95" spans="1:2" x14ac:dyDescent="0.25">
      <c r="A95" s="132" t="s">
        <v>136</v>
      </c>
      <c r="B95" s="215">
        <v>34520.780156841487</v>
      </c>
    </row>
    <row r="96" spans="1:2" x14ac:dyDescent="0.25">
      <c r="A96" s="132" t="s">
        <v>150</v>
      </c>
      <c r="B96" s="215">
        <v>30801.211690452292</v>
      </c>
    </row>
    <row r="97" spans="1:2" x14ac:dyDescent="0.25">
      <c r="A97" s="132" t="s">
        <v>124</v>
      </c>
      <c r="B97" s="215">
        <v>239593.22853599244</v>
      </c>
    </row>
    <row r="98" spans="1:2" x14ac:dyDescent="0.25">
      <c r="A98" s="132" t="s">
        <v>126</v>
      </c>
      <c r="B98" s="215">
        <v>65211.968733309775</v>
      </c>
    </row>
    <row r="99" spans="1:2" x14ac:dyDescent="0.25">
      <c r="A99" s="132" t="s">
        <v>140</v>
      </c>
      <c r="B99" s="215">
        <v>545432.30036170734</v>
      </c>
    </row>
    <row r="100" spans="1:2" x14ac:dyDescent="0.25">
      <c r="A100" s="132" t="s">
        <v>145</v>
      </c>
      <c r="B100" s="215">
        <v>154926.79936945706</v>
      </c>
    </row>
    <row r="101" spans="1:2" x14ac:dyDescent="0.25">
      <c r="A101" s="132" t="s">
        <v>170</v>
      </c>
      <c r="B101" s="215">
        <v>171454.14088336131</v>
      </c>
    </row>
    <row r="102" spans="1:2" x14ac:dyDescent="0.25">
      <c r="A102" s="132" t="s">
        <v>122</v>
      </c>
      <c r="B102" s="215">
        <v>242640.33346214256</v>
      </c>
    </row>
    <row r="103" spans="1:2" x14ac:dyDescent="0.25">
      <c r="A103" s="132" t="s">
        <v>63</v>
      </c>
      <c r="B103" s="215">
        <v>143259.6897804793</v>
      </c>
    </row>
    <row r="104" spans="1:2" x14ac:dyDescent="0.25">
      <c r="A104" s="132" t="s">
        <v>116</v>
      </c>
      <c r="B104" s="215">
        <v>49637.991771113098</v>
      </c>
    </row>
    <row r="105" spans="1:2" ht="15.75" thickBot="1" x14ac:dyDescent="0.3">
      <c r="A105" s="221" t="s">
        <v>86</v>
      </c>
      <c r="B105" s="222">
        <v>530695.76266632532</v>
      </c>
    </row>
    <row r="106" spans="1:2" x14ac:dyDescent="0.25">
      <c r="A106" s="225" t="s">
        <v>180</v>
      </c>
      <c r="B106" s="435">
        <v>701019.96732866112</v>
      </c>
    </row>
    <row r="107" spans="1:2" x14ac:dyDescent="0.25">
      <c r="A107" s="226" t="s">
        <v>56</v>
      </c>
      <c r="B107" s="436"/>
    </row>
    <row r="108" spans="1:2" ht="15.75" thickBot="1" x14ac:dyDescent="0.3">
      <c r="A108" s="227" t="s">
        <v>52</v>
      </c>
      <c r="B108" s="437"/>
    </row>
    <row r="109" spans="1:2" x14ac:dyDescent="0.25">
      <c r="A109" s="217" t="s">
        <v>113</v>
      </c>
      <c r="B109" s="218">
        <v>75435.340126688738</v>
      </c>
    </row>
    <row r="110" spans="1:2" x14ac:dyDescent="0.25">
      <c r="A110" s="132" t="s">
        <v>92</v>
      </c>
      <c r="B110" s="215">
        <v>32518.99015529477</v>
      </c>
    </row>
    <row r="111" spans="1:2" x14ac:dyDescent="0.25">
      <c r="A111" s="132" t="s">
        <v>111</v>
      </c>
      <c r="B111" s="215">
        <v>84211.952665281526</v>
      </c>
    </row>
    <row r="112" spans="1:2" x14ac:dyDescent="0.25">
      <c r="A112" s="132" t="s">
        <v>90</v>
      </c>
      <c r="B112" s="215">
        <v>84159.507283563871</v>
      </c>
    </row>
    <row r="113" spans="1:2" x14ac:dyDescent="0.25">
      <c r="A113" s="132" t="s">
        <v>120</v>
      </c>
      <c r="B113" s="215">
        <v>961621.52325640141</v>
      </c>
    </row>
    <row r="114" spans="1:2" x14ac:dyDescent="0.25">
      <c r="A114" s="132" t="s">
        <v>51</v>
      </c>
      <c r="B114" s="215">
        <v>72823.453952690645</v>
      </c>
    </row>
    <row r="115" spans="1:2" x14ac:dyDescent="0.25">
      <c r="A115" s="132" t="s">
        <v>58</v>
      </c>
      <c r="B115" s="215">
        <v>16293.322563053654</v>
      </c>
    </row>
    <row r="116" spans="1:2" ht="15.75" thickBot="1" x14ac:dyDescent="0.3">
      <c r="A116" s="221" t="s">
        <v>59</v>
      </c>
      <c r="B116" s="222">
        <v>98568.669042001129</v>
      </c>
    </row>
    <row r="117" spans="1:2" x14ac:dyDescent="0.25">
      <c r="A117" s="225" t="s">
        <v>60</v>
      </c>
      <c r="B117" s="435">
        <v>144505.27331360892</v>
      </c>
    </row>
    <row r="118" spans="1:2" ht="15.75" thickBot="1" x14ac:dyDescent="0.3">
      <c r="A118" s="227" t="s">
        <v>61</v>
      </c>
      <c r="B118" s="437"/>
    </row>
    <row r="119" spans="1:2" x14ac:dyDescent="0.25">
      <c r="A119" s="217" t="s">
        <v>62</v>
      </c>
      <c r="B119" s="218">
        <v>66128.567437129401</v>
      </c>
    </row>
    <row r="120" spans="1:2" x14ac:dyDescent="0.25">
      <c r="A120" s="132" t="s">
        <v>64</v>
      </c>
      <c r="B120" s="215">
        <v>176630.07904145445</v>
      </c>
    </row>
    <row r="121" spans="1:2" x14ac:dyDescent="0.25">
      <c r="A121" s="132" t="s">
        <v>55</v>
      </c>
      <c r="B121" s="215">
        <v>106171.68172788965</v>
      </c>
    </row>
    <row r="122" spans="1:2" x14ac:dyDescent="0.25">
      <c r="A122" s="132" t="s">
        <v>142</v>
      </c>
      <c r="B122" s="215">
        <v>55925.974751765381</v>
      </c>
    </row>
    <row r="123" spans="1:2" x14ac:dyDescent="0.25">
      <c r="A123" s="132" t="s">
        <v>159</v>
      </c>
      <c r="B123" s="215">
        <v>3140980.2271412262</v>
      </c>
    </row>
    <row r="124" spans="1:2" x14ac:dyDescent="0.25">
      <c r="A124" s="132" t="s">
        <v>167</v>
      </c>
      <c r="B124" s="215">
        <v>476040.34326098399</v>
      </c>
    </row>
    <row r="125" spans="1:2" x14ac:dyDescent="0.25">
      <c r="A125" s="132" t="s">
        <v>168</v>
      </c>
      <c r="B125" s="215">
        <v>40539.569837685071</v>
      </c>
    </row>
    <row r="126" spans="1:2" x14ac:dyDescent="0.25">
      <c r="A126" s="132" t="s">
        <v>54</v>
      </c>
      <c r="B126" s="215">
        <v>52299.015031838127</v>
      </c>
    </row>
    <row r="127" spans="1:2" x14ac:dyDescent="0.25">
      <c r="A127" s="132" t="s">
        <v>47</v>
      </c>
      <c r="B127" s="215">
        <v>20266.533957751715</v>
      </c>
    </row>
    <row r="128" spans="1:2" x14ac:dyDescent="0.25">
      <c r="A128" s="132" t="s">
        <v>127</v>
      </c>
      <c r="B128" s="215">
        <v>28405.598980397503</v>
      </c>
    </row>
    <row r="129" spans="1:2" x14ac:dyDescent="0.25">
      <c r="A129" s="132" t="s">
        <v>49</v>
      </c>
      <c r="B129" s="215">
        <v>280518.40848385502</v>
      </c>
    </row>
    <row r="130" spans="1:2" x14ac:dyDescent="0.25">
      <c r="A130" s="132" t="s">
        <v>50</v>
      </c>
      <c r="B130" s="215">
        <v>31496.465778893642</v>
      </c>
    </row>
    <row r="131" spans="1:2" x14ac:dyDescent="0.25">
      <c r="A131" s="132" t="s">
        <v>53</v>
      </c>
      <c r="B131" s="215">
        <v>47466.521119918121</v>
      </c>
    </row>
    <row r="132" spans="1:2" x14ac:dyDescent="0.25">
      <c r="A132" s="132" t="s">
        <v>144</v>
      </c>
      <c r="B132" s="215">
        <v>53953.38542193333</v>
      </c>
    </row>
    <row r="133" spans="1:2" x14ac:dyDescent="0.25">
      <c r="A133" s="132" t="s">
        <v>57</v>
      </c>
      <c r="B133" s="215">
        <v>3988698.4863192071</v>
      </c>
    </row>
    <row r="134" spans="1:2" x14ac:dyDescent="0.25">
      <c r="A134" s="132" t="s">
        <v>161</v>
      </c>
      <c r="B134" s="215">
        <v>101639.55078829936</v>
      </c>
    </row>
    <row r="135" spans="1:2" ht="15.75" thickBot="1" x14ac:dyDescent="0.3">
      <c r="A135" s="221" t="s">
        <v>88</v>
      </c>
      <c r="B135" s="222">
        <v>91509.217179349042</v>
      </c>
    </row>
    <row r="136" spans="1:2" x14ac:dyDescent="0.25">
      <c r="A136" s="225" t="s">
        <v>163</v>
      </c>
      <c r="B136" s="435">
        <v>965905.07726554153</v>
      </c>
    </row>
    <row r="137" spans="1:2" x14ac:dyDescent="0.25">
      <c r="A137" s="226" t="s">
        <v>164</v>
      </c>
      <c r="B137" s="436"/>
    </row>
    <row r="138" spans="1:2" ht="15.75" thickBot="1" x14ac:dyDescent="0.3">
      <c r="A138" s="227" t="s">
        <v>179</v>
      </c>
      <c r="B138" s="437"/>
    </row>
    <row r="139" spans="1:2" x14ac:dyDescent="0.25">
      <c r="A139" s="217" t="s">
        <v>182</v>
      </c>
      <c r="B139" s="218">
        <v>57157.202584425708</v>
      </c>
    </row>
    <row r="140" spans="1:2" x14ac:dyDescent="0.25">
      <c r="A140" s="132" t="s">
        <v>185</v>
      </c>
      <c r="B140" s="215">
        <v>206506.41339914166</v>
      </c>
    </row>
    <row r="141" spans="1:2" x14ac:dyDescent="0.25">
      <c r="A141" s="132" t="s">
        <v>181</v>
      </c>
      <c r="B141" s="215">
        <v>64865.455190774446</v>
      </c>
    </row>
    <row r="142" spans="1:2" x14ac:dyDescent="0.25">
      <c r="A142" s="132" t="s">
        <v>157</v>
      </c>
      <c r="B142" s="215">
        <v>16376.64869308071</v>
      </c>
    </row>
    <row r="143" spans="1:2" x14ac:dyDescent="0.25">
      <c r="A143" s="132" t="s">
        <v>169</v>
      </c>
      <c r="B143" s="215">
        <v>27852.122613101597</v>
      </c>
    </row>
    <row r="144" spans="1:2" x14ac:dyDescent="0.25">
      <c r="A144" s="132" t="s">
        <v>172</v>
      </c>
      <c r="B144" s="215">
        <v>152057.60766152624</v>
      </c>
    </row>
    <row r="145" spans="1:2" x14ac:dyDescent="0.25">
      <c r="A145" s="132" t="s">
        <v>174</v>
      </c>
      <c r="B145" s="215">
        <v>128749.46252501622</v>
      </c>
    </row>
    <row r="146" spans="1:2" ht="15.75" thickBot="1" x14ac:dyDescent="0.3">
      <c r="A146" s="221" t="s">
        <v>176</v>
      </c>
      <c r="B146" s="222">
        <v>32984.122709825722</v>
      </c>
    </row>
    <row r="147" spans="1:2" x14ac:dyDescent="0.25">
      <c r="A147" s="225" t="s">
        <v>194</v>
      </c>
      <c r="B147" s="435">
        <v>1089046.4173898997</v>
      </c>
    </row>
    <row r="148" spans="1:2" x14ac:dyDescent="0.25">
      <c r="A148" s="226" t="s">
        <v>193</v>
      </c>
      <c r="B148" s="436"/>
    </row>
    <row r="149" spans="1:2" ht="15.75" thickBot="1" x14ac:dyDescent="0.3">
      <c r="A149" s="227" t="s">
        <v>186</v>
      </c>
      <c r="B149" s="437"/>
    </row>
    <row r="150" spans="1:2" ht="19.899999999999999" customHeight="1" thickBot="1" x14ac:dyDescent="0.3">
      <c r="B150" s="228">
        <v>39999999.999999985</v>
      </c>
    </row>
  </sheetData>
  <mergeCells count="13">
    <mergeCell ref="B147:B149"/>
    <mergeCell ref="B15:B17"/>
    <mergeCell ref="B23:B26"/>
    <mergeCell ref="B29:B30"/>
    <mergeCell ref="B48:B49"/>
    <mergeCell ref="B51:B55"/>
    <mergeCell ref="B56:B57"/>
    <mergeCell ref="B59:B60"/>
    <mergeCell ref="B61:B63"/>
    <mergeCell ref="B64:B65"/>
    <mergeCell ref="B106:B108"/>
    <mergeCell ref="B117:B118"/>
    <mergeCell ref="B136:B13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Overview</vt:lpstr>
      <vt:lpstr>Instructions</vt:lpstr>
      <vt:lpstr>Applicant Info</vt:lpstr>
      <vt:lpstr>Revenue and Expenses</vt:lpstr>
      <vt:lpstr>Attestation</vt:lpstr>
      <vt:lpstr>Checklist</vt:lpstr>
      <vt:lpstr>Attestation!Print_Area</vt:lpstr>
    </vt:vector>
  </TitlesOfParts>
  <Company>DHS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Cheversia, Alicia</dc:creator>
  <cp:lastModifiedBy>Lynn Flory</cp:lastModifiedBy>
  <dcterms:created xsi:type="dcterms:W3CDTF">2020-06-30T14:26:09Z</dcterms:created>
  <dcterms:modified xsi:type="dcterms:W3CDTF">2020-07-31T15:51:07Z</dcterms:modified>
</cp:coreProperties>
</file>